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456" windowWidth="23256" windowHeight="13176"/>
  </bookViews>
  <sheets>
    <sheet name="CONCURS DOCENTS" sheetId="1" r:id="rId1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217" i="1"/>
  <c r="E217" i="1"/>
  <c r="F219" i="1"/>
  <c r="E219" i="1"/>
  <c r="E54" i="1"/>
  <c r="D54" i="1"/>
  <c r="E40" i="1"/>
  <c r="D40" i="1"/>
  <c r="F221" i="1"/>
  <c r="E221" i="1"/>
  <c r="C111" i="1"/>
  <c r="C112" i="1"/>
  <c r="C113" i="1"/>
  <c r="C101" i="1"/>
  <c r="C102" i="1"/>
  <c r="C103" i="1"/>
  <c r="C104" i="1"/>
  <c r="C105" i="1"/>
  <c r="C106" i="1"/>
  <c r="C107" i="1"/>
  <c r="C108" i="1"/>
  <c r="C109" i="1"/>
  <c r="C110" i="1"/>
  <c r="C114" i="1"/>
  <c r="C115" i="1"/>
  <c r="C116" i="1"/>
  <c r="C117" i="1"/>
  <c r="C118" i="1"/>
  <c r="C119" i="1"/>
  <c r="C97" i="1"/>
  <c r="C98" i="1"/>
  <c r="C99" i="1"/>
  <c r="C100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63" i="1"/>
  <c r="C62" i="1"/>
  <c r="D132" i="1"/>
  <c r="C132" i="1"/>
  <c r="D16" i="1"/>
  <c r="D17" i="1"/>
  <c r="F146" i="1"/>
  <c r="E146" i="1"/>
  <c r="F160" i="1"/>
  <c r="E160" i="1"/>
  <c r="G173" i="1"/>
  <c r="F173" i="1"/>
  <c r="F183" i="1"/>
  <c r="E183" i="1"/>
  <c r="F192" i="1"/>
  <c r="E192" i="1"/>
  <c r="F201" i="1"/>
  <c r="E201" i="1"/>
  <c r="F209" i="1"/>
  <c r="E209" i="1"/>
  <c r="D18" i="1"/>
  <c r="D15" i="1"/>
  <c r="D22" i="1"/>
  <c r="D23" i="1"/>
  <c r="E25" i="1" l="1"/>
  <c r="D25" i="1" s="1"/>
  <c r="F229" i="1" s="1"/>
  <c r="E229" i="1" s="1"/>
</calcChain>
</file>

<file path=xl/sharedStrings.xml><?xml version="1.0" encoding="utf-8"?>
<sst xmlns="http://schemas.openxmlformats.org/spreadsheetml/2006/main" count="123" uniqueCount="93">
  <si>
    <t>TOTAL EXPERIÈNCIA PROFESSIONAL</t>
  </si>
  <si>
    <t>CONCURS DOCENTS</t>
  </si>
  <si>
    <t>CURS O CONGRÉS</t>
  </si>
  <si>
    <t>HORES</t>
  </si>
  <si>
    <t>DIES</t>
  </si>
  <si>
    <t>PUNTUACIÓ</t>
  </si>
  <si>
    <t>TOTAL FORMACIÓ COMPLEMENTÀRIA</t>
  </si>
  <si>
    <t>B - MÈRITS</t>
  </si>
  <si>
    <t>Altres</t>
  </si>
  <si>
    <t>PUNTUACIÓ TOTAL</t>
  </si>
  <si>
    <t>Orquestra, big band, cor (0.10)</t>
  </si>
  <si>
    <t>TÍTOL</t>
  </si>
  <si>
    <t>ANY</t>
  </si>
  <si>
    <t>EDITORIAL</t>
  </si>
  <si>
    <t>Mètodes educatius/llibres 1,00 punt
Articles/traduccions/composicions 0,50 punts</t>
  </si>
  <si>
    <t>1er premi, 0,50 punts
2on premi, 0,25
3er premi i altres, 0,15</t>
  </si>
  <si>
    <t>Ponència en congrés, 0,2 punts
Conferència, 0,1 punts</t>
  </si>
  <si>
    <t>Nacional, 0,5 punts
Internacional, 1,0 punts</t>
  </si>
  <si>
    <t>ORGANISME</t>
  </si>
  <si>
    <t>TIPUS (Nacional, Internacional)</t>
  </si>
  <si>
    <t>Director/a, 2 punts cada 4 anys
Cap d'estudis, 1 punt cada 4 anys
Secretari/a acadèmic/a, 0,5 punts cada 4 anys</t>
  </si>
  <si>
    <t>NOM DEL CENTRE</t>
  </si>
  <si>
    <t>CÀRREC</t>
  </si>
  <si>
    <t>ANYS AL CÀRREC</t>
  </si>
  <si>
    <t>a.2) Altres administracions públiques o conservatoris, mateixa categoria o funció (0,12 punts per mes treballat)</t>
  </si>
  <si>
    <t>a.3) Patronat de la Música de Badalona, inferior categoria (0,06 punts per mes treballat)</t>
  </si>
  <si>
    <t>TOTAL FORMACIÓ REGLADA</t>
  </si>
  <si>
    <t>NOMBRE MESOS</t>
  </si>
  <si>
    <t>TOTAL PUNTS</t>
  </si>
  <si>
    <t>CENTRE D'EXPEDICIÓ</t>
  </si>
  <si>
    <t>TITULACIÓ (altres a les exigides)</t>
  </si>
  <si>
    <t>AGRUPACIÓ</t>
  </si>
  <si>
    <t>NOMBRE D'ACTUACIONS</t>
  </si>
  <si>
    <t>LLOC</t>
  </si>
  <si>
    <t>TOTAL CONCERTS</t>
  </si>
  <si>
    <t>DATA ESTRENA I/O ALTRES IDENTIFICADORS (SGAE…)</t>
  </si>
  <si>
    <t>FORMACIÓ</t>
  </si>
  <si>
    <t>b.3-1) CONCERTS</t>
  </si>
  <si>
    <t>TÍTOL ENREGISTRAMENT</t>
  </si>
  <si>
    <t>TIPUS (SOLISTA, CAMBRA, ETC.)</t>
  </si>
  <si>
    <t xml:space="preserve">IDENTIFICADOR (SGAE, DIPÒSIT LEGAL, AIE…) </t>
  </si>
  <si>
    <t xml:space="preserve">b.3-4) PUBLICACIONS </t>
  </si>
  <si>
    <t>b.3-5) IMPARTICIÓ DE CURSOS I MASTERCLASSES</t>
  </si>
  <si>
    <t>TIPUS DE PUBLICACIÓ (ARTICLE, LLIBRE…)</t>
  </si>
  <si>
    <t>IDENTIFICADOR (ISBN, ISMN…)</t>
  </si>
  <si>
    <t>DURADA</t>
  </si>
  <si>
    <t>NOM DEL PREMI</t>
  </si>
  <si>
    <t>TIPUS</t>
  </si>
  <si>
    <t>TOTAL COMPOSICIONS</t>
  </si>
  <si>
    <t>TOTAL ENREGISTRAMENTS</t>
  </si>
  <si>
    <t>TOTAL PUBLICACIONS</t>
  </si>
  <si>
    <t>b.3-6) PREMIS DE COMPOSICIÓ O INTERPRETACIÓ</t>
  </si>
  <si>
    <t>b.3-7) CONFERÈNCIES I PONÈNCIES</t>
  </si>
  <si>
    <t>b.3-8) BEQUES</t>
  </si>
  <si>
    <t>b.3-9) CÀRRECS ACADÈMICS</t>
  </si>
  <si>
    <t>TÍTOL CONFERÈNCIA O PONÈNCIA</t>
  </si>
  <si>
    <t>TIPUS D'ACTE</t>
  </si>
  <si>
    <t>b.3-3) ENREGISTRAMENTS (CD O ALTRES FORMATS)</t>
  </si>
  <si>
    <t>TOTAL CURSOS IMPARTITS</t>
  </si>
  <si>
    <t>TOTAL PREMIS</t>
  </si>
  <si>
    <t>TOTAL CONFERÈNCIES</t>
  </si>
  <si>
    <t>TOTAL BEQUES</t>
  </si>
  <si>
    <t>TOTAL MÈRITS ARTÍSTICS I ACADÈMICS</t>
  </si>
  <si>
    <t>TOTAL CÀRRECS ACADÈMICS</t>
  </si>
  <si>
    <t>FUNCIÓ</t>
  </si>
  <si>
    <t>TIPUS DE PLAÇA</t>
  </si>
  <si>
    <t>a.1) Funció al Patronat de la Música de Badalona, mateixa categoria (0,49 punts per mes treballat)</t>
  </si>
  <si>
    <t>NOM DEL CENTRE i FUNCIÓ</t>
  </si>
  <si>
    <t>Període (mes/any-mes/any)*</t>
  </si>
  <si>
    <t>AGRUPACIÓ/SOLISTA</t>
  </si>
  <si>
    <t>C) SUPERACIÓ D'UN PROCÉS DE SELECCIÓ DEL PATRONAT DE LA MÚSICA DE BADALONA (10 punts)</t>
  </si>
  <si>
    <t>Període(s) (mes/any-mes/any)*</t>
  </si>
  <si>
    <r>
      <t xml:space="preserve"> </t>
    </r>
    <r>
      <rPr>
        <b/>
        <i/>
        <sz val="12"/>
        <color theme="1"/>
        <rFont val="Calibri"/>
        <family val="2"/>
        <scheme val="minor"/>
      </rPr>
      <t>Solista, director, líder, pianista acompanyant, cambra, cor de cambra (0,20  per actuació)</t>
    </r>
  </si>
  <si>
    <t>b.3-2) COMPOSICIONS (0,20 punts) I ARRANJAMENTS (0,10 punts)</t>
  </si>
  <si>
    <t>De 5 a 10 hores 0,10 punts 
Entre 11 i 20, 0,20 punts
A partir de 21 hores, 0,35 punts</t>
  </si>
  <si>
    <t>Solista 1,00 punt - Director o líder 0,75 punts              Cambra/cor de cambra/grup/pianista acomp. 0,50 punts
Simfònica/cor/big band 0,25 punts
Obres com a compositor 0,10 per obra punts
Productor 0,10 punts</t>
  </si>
  <si>
    <t>PUNTUACIÓ (manual)</t>
  </si>
  <si>
    <t xml:space="preserve">b.3) MÈRITS ARTÍSTICS I ACADÈMICS (màxim 12 punts)
</t>
  </si>
  <si>
    <t>Agrupeu els concerts segons les formacions amb que tingueu més actuacions i agrupeu la resta a ‘Altres’</t>
  </si>
  <si>
    <t>b.2) FORMACIÓ COMPLEMENTÀRIA (Màxim 8 punts). - Curs/congrés: fins a 20 hores o fins a 5 dies: 0,50 punts; entre 21 a 40 hores o fins a 10 dies: 0,70 punts;  entre 41 i 60 hores o fins a 20 dies: 0,90 punts; superior a 60 hores o més de 20 dies: 1,1 punts</t>
  </si>
  <si>
    <t>DADES PERSONALS</t>
  </si>
  <si>
    <t>NIF o Passaport:</t>
  </si>
  <si>
    <t>Telèfon:</t>
  </si>
  <si>
    <t>Nom de la convocatòria:</t>
  </si>
  <si>
    <t>Cognoms:</t>
  </si>
  <si>
    <t>Nom:</t>
  </si>
  <si>
    <t>b.1.2 Titulacions fora de l’àmbit musical
Títol idiomes estrangers B1 o superiors: 0,10 punts; Títol de català superior a l’exigit: 0,10 punts; Diplomatura, cicle formatiu de Grau superior: 0,20 punts; Llicenciatura, grau o màster: 0,25 punts; Doctorat: 0,50 punts</t>
  </si>
  <si>
    <t xml:space="preserve">b.1) FORMACIÓ REGLADA (Màxim 4 punts) 
</t>
  </si>
  <si>
    <t>A -  EXPERIÈNCIA PROFESSIONAL EN EL DARRERS 12 ANYS (màxim 70 punts)</t>
  </si>
  <si>
    <t>b.1.1 Titulacions en l’àmbit musical
Títol superior de música: 1,5 pts; Títol professional de música: 1 pt; Diploma (pla 66): 0,5 pts (De les tres anteriors, només una per especialitat); Doctorat: 1,75 pts; Màster de formació del professorat: 1,25 pts; Màsters i titulacions universitàries (grau, llicenciatura): 1 pt; Postgraus, graduats superiors, diplomatura, cicle formatiu de grau superior: 0,75 pts; Certificat d'Aptitud Pedagògica (CAP): 0,5 pts</t>
  </si>
  <si>
    <t>ATENCIÓ: SI NECESSITEU AFEGIR UNA FILA, CLIQUEU SOBRE EL PENÚLTIM NÚMERO DE FILA (BLAU CLAR) DE LA TAULA ON ESTEU (A L'ESQUERRA) I AMB EL BOTÓ DRET DEL RATOLÍ ESCOLLIU 'INSEREIX' ('INSERTAR')</t>
  </si>
  <si>
    <t>*ATENCIÓ: EL PERÍODES INCLOSOS EN a1), a2) i a3) NO ES PODEN SOLAPAR</t>
  </si>
  <si>
    <t>TOTAL MÈRITS (Formació reglada+complementària+artístics i acadèmics+procés selecció)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</si>
</sst>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202124"/>
      <name val="Arial"/>
      <family val="2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Nunito Sans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A"/>
        <bgColor rgb="FF000000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8">
    <xf numFmtId="0" fontId="0" fillId="0" borderId="0" xfId="0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vertical="center" wrapText="1"/>
    </xf>
    <xf numFmtId="0" fontId="15" fillId="0" borderId="0" xfId="0" applyFont="1"/>
    <xf numFmtId="2" fontId="14" fillId="4" borderId="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/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2" fontId="13" fillId="0" borderId="2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0" fillId="6" borderId="8" xfId="0" applyNumberFormat="1" applyFont="1" applyFill="1" applyBorder="1" applyAlignment="1">
      <alignment vertical="center" wrapText="1"/>
    </xf>
    <xf numFmtId="2" fontId="10" fillId="6" borderId="1" xfId="0" applyNumberFormat="1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7" fillId="7" borderId="2" xfId="0" applyFont="1" applyFill="1" applyBorder="1"/>
    <xf numFmtId="0" fontId="17" fillId="7" borderId="3" xfId="0" applyFont="1" applyFill="1" applyBorder="1"/>
    <xf numFmtId="2" fontId="19" fillId="0" borderId="0" xfId="0" applyNumberFormat="1" applyFont="1"/>
    <xf numFmtId="2" fontId="18" fillId="0" borderId="0" xfId="0" applyNumberFormat="1" applyFont="1"/>
    <xf numFmtId="0" fontId="10" fillId="6" borderId="4" xfId="0" applyFont="1" applyFill="1" applyBorder="1" applyAlignment="1">
      <alignment vertical="center" wrapText="1"/>
    </xf>
    <xf numFmtId="2" fontId="20" fillId="0" borderId="0" xfId="0" applyNumberFormat="1" applyFont="1"/>
    <xf numFmtId="2" fontId="17" fillId="7" borderId="1" xfId="0" applyNumberFormat="1" applyFont="1" applyFill="1" applyBorder="1"/>
    <xf numFmtId="2" fontId="6" fillId="2" borderId="18" xfId="0" applyNumberFormat="1" applyFont="1" applyFill="1" applyBorder="1" applyAlignment="1">
      <alignment vertical="center" wrapText="1"/>
    </xf>
    <xf numFmtId="2" fontId="6" fillId="2" borderId="12" xfId="0" applyNumberFormat="1" applyFont="1" applyFill="1" applyBorder="1" applyAlignment="1" applyProtection="1">
      <alignment vertical="center" wrapText="1"/>
      <protection locked="0"/>
    </xf>
    <xf numFmtId="2" fontId="6" fillId="2" borderId="20" xfId="0" applyNumberFormat="1" applyFont="1" applyFill="1" applyBorder="1" applyAlignment="1" applyProtection="1">
      <alignment vertical="center" wrapText="1"/>
      <protection locked="0"/>
    </xf>
    <xf numFmtId="49" fontId="14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15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15" xfId="0" applyNumberFormat="1" applyFont="1" applyFill="1" applyBorder="1" applyAlignment="1" applyProtection="1">
      <alignment vertical="center" wrapText="1"/>
      <protection locked="0"/>
    </xf>
    <xf numFmtId="49" fontId="14" fillId="5" borderId="17" xfId="0" applyNumberFormat="1" applyFont="1" applyFill="1" applyBorder="1" applyAlignment="1" applyProtection="1">
      <alignment vertical="center" wrapText="1"/>
      <protection locked="0"/>
    </xf>
    <xf numFmtId="2" fontId="14" fillId="5" borderId="14" xfId="0" applyNumberFormat="1" applyFont="1" applyFill="1" applyBorder="1" applyAlignment="1" applyProtection="1">
      <alignment vertical="center" wrapText="1"/>
      <protection locked="0"/>
    </xf>
    <xf numFmtId="2" fontId="14" fillId="5" borderId="16" xfId="0" applyNumberFormat="1" applyFont="1" applyFill="1" applyBorder="1" applyAlignment="1" applyProtection="1">
      <alignment vertical="center" wrapText="1"/>
      <protection locked="0"/>
    </xf>
    <xf numFmtId="2" fontId="14" fillId="5" borderId="18" xfId="0" applyNumberFormat="1" applyFont="1" applyFill="1" applyBorder="1" applyAlignment="1" applyProtection="1">
      <alignment vertical="center" wrapText="1"/>
      <protection locked="0"/>
    </xf>
    <xf numFmtId="49" fontId="6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6" xfId="0" applyNumberFormat="1" applyFont="1" applyFill="1" applyBorder="1" applyAlignment="1" applyProtection="1">
      <alignment vertical="center" wrapText="1"/>
      <protection locked="0"/>
    </xf>
    <xf numFmtId="2" fontId="6" fillId="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5" borderId="15" xfId="0" applyNumberFormat="1" applyFont="1" applyFill="1" applyBorder="1" applyAlignment="1" applyProtection="1">
      <alignment vertical="center" wrapText="1"/>
      <protection locked="0"/>
    </xf>
    <xf numFmtId="49" fontId="6" fillId="5" borderId="12" xfId="0" applyNumberFormat="1" applyFont="1" applyFill="1" applyBorder="1" applyAlignment="1" applyProtection="1">
      <alignment vertical="center" wrapText="1"/>
      <protection locked="0"/>
    </xf>
    <xf numFmtId="2" fontId="6" fillId="5" borderId="16" xfId="0" applyNumberFormat="1" applyFont="1" applyFill="1" applyBorder="1" applyAlignment="1" applyProtection="1">
      <alignment vertical="center" wrapText="1"/>
      <protection locked="0"/>
    </xf>
    <xf numFmtId="2" fontId="6" fillId="5" borderId="18" xfId="0" applyNumberFormat="1" applyFont="1" applyFill="1" applyBorder="1" applyAlignment="1" applyProtection="1">
      <alignment vertical="center" wrapText="1"/>
      <protection locked="0"/>
    </xf>
    <xf numFmtId="49" fontId="6" fillId="5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5" borderId="14" xfId="0" applyNumberFormat="1" applyFont="1" applyFill="1" applyBorder="1" applyAlignment="1" applyProtection="1">
      <alignment vertical="center" wrapText="1"/>
      <protection locked="0"/>
    </xf>
    <xf numFmtId="49" fontId="6" fillId="5" borderId="15" xfId="0" applyNumberFormat="1" applyFont="1" applyFill="1" applyBorder="1" applyAlignment="1" applyProtection="1">
      <alignment horizontal="right" vertical="center" wrapText="1"/>
      <protection locked="0"/>
    </xf>
    <xf numFmtId="2" fontId="4" fillId="5" borderId="16" xfId="0" applyNumberFormat="1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right" vertical="center" wrapText="1"/>
      <protection locked="0"/>
    </xf>
    <xf numFmtId="0" fontId="6" fillId="5" borderId="26" xfId="0" applyFont="1" applyFill="1" applyBorder="1" applyAlignment="1" applyProtection="1">
      <alignment vertical="center" wrapText="1"/>
      <protection locked="0"/>
    </xf>
    <xf numFmtId="0" fontId="6" fillId="5" borderId="15" xfId="0" applyFont="1" applyFill="1" applyBorder="1" applyAlignment="1" applyProtection="1">
      <alignment horizontal="right" vertical="center" wrapText="1"/>
      <protection locked="0"/>
    </xf>
    <xf numFmtId="0" fontId="6" fillId="5" borderId="12" xfId="0" applyFont="1" applyFill="1" applyBorder="1" applyAlignment="1" applyProtection="1">
      <alignment vertical="center" wrapText="1"/>
      <protection locked="0"/>
    </xf>
    <xf numFmtId="0" fontId="6" fillId="5" borderId="17" xfId="0" applyFont="1" applyFill="1" applyBorder="1" applyAlignment="1" applyProtection="1">
      <alignment horizontal="right" vertical="center" wrapText="1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6" fillId="5" borderId="15" xfId="0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vertical="center" wrapText="1"/>
      <protection locked="0"/>
    </xf>
    <xf numFmtId="0" fontId="6" fillId="5" borderId="17" xfId="0" applyFont="1" applyFill="1" applyBorder="1" applyAlignment="1" applyProtection="1">
      <alignment vertical="center" wrapText="1"/>
      <protection locked="0"/>
    </xf>
    <xf numFmtId="49" fontId="14" fillId="5" borderId="24" xfId="0" applyNumberFormat="1" applyFont="1" applyFill="1" applyBorder="1" applyAlignment="1" applyProtection="1">
      <alignment vertical="center" wrapText="1"/>
      <protection locked="0"/>
    </xf>
    <xf numFmtId="49" fontId="14" fillId="5" borderId="2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49" fontId="8" fillId="0" borderId="12" xfId="0" applyNumberFormat="1" applyFont="1" applyBorder="1" applyAlignment="1" applyProtection="1">
      <protection locked="0"/>
    </xf>
    <xf numFmtId="49" fontId="8" fillId="2" borderId="12" xfId="0" applyNumberFormat="1" applyFont="1" applyFill="1" applyBorder="1" applyAlignment="1" applyProtection="1">
      <alignment vertical="center" wrapText="1"/>
      <protection locked="0"/>
    </xf>
    <xf numFmtId="49" fontId="0" fillId="2" borderId="12" xfId="0" applyNumberFormat="1" applyFill="1" applyBorder="1" applyAlignment="1" applyProtection="1">
      <alignment vertical="top" wrapText="1"/>
      <protection locked="0"/>
    </xf>
    <xf numFmtId="49" fontId="7" fillId="0" borderId="12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vertical="center" wrapText="1"/>
    </xf>
    <xf numFmtId="49" fontId="14" fillId="5" borderId="3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/>
    <xf numFmtId="2" fontId="18" fillId="0" borderId="0" xfId="0" applyNumberFormat="1" applyFont="1" applyFill="1" applyBorder="1" applyAlignment="1">
      <alignment vertical="center" wrapText="1"/>
    </xf>
    <xf numFmtId="0" fontId="6" fillId="0" borderId="0" xfId="0" applyFont="1" applyFill="1"/>
    <xf numFmtId="2" fontId="3" fillId="5" borderId="18" xfId="0" applyNumberFormat="1" applyFont="1" applyFill="1" applyBorder="1" applyAlignment="1" applyProtection="1">
      <alignment vertical="center" wrapText="1"/>
      <protection locked="0"/>
    </xf>
    <xf numFmtId="2" fontId="3" fillId="5" borderId="14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vertical="center" wrapText="1"/>
    </xf>
    <xf numFmtId="1" fontId="14" fillId="5" borderId="30" xfId="0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7" fillId="0" borderId="12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9" fillId="2" borderId="17" xfId="0" applyNumberFormat="1" applyFont="1" applyFill="1" applyBorder="1" applyAlignment="1" applyProtection="1">
      <alignment vertical="center" wrapText="1"/>
      <protection locked="0"/>
    </xf>
    <xf numFmtId="49" fontId="8" fillId="2" borderId="20" xfId="0" applyNumberFormat="1" applyFont="1" applyFill="1" applyBorder="1" applyAlignment="1" applyProtection="1">
      <alignment vertical="center" wrapText="1"/>
      <protection locked="0"/>
    </xf>
    <xf numFmtId="0" fontId="6" fillId="2" borderId="20" xfId="0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>
      <alignment vertical="center" wrapText="1"/>
    </xf>
    <xf numFmtId="49" fontId="8" fillId="0" borderId="15" xfId="0" applyNumberFormat="1" applyFont="1" applyBorder="1" applyAlignment="1" applyProtection="1">
      <protection locked="0"/>
    </xf>
    <xf numFmtId="0" fontId="7" fillId="0" borderId="16" xfId="0" applyFont="1" applyFill="1" applyBorder="1" applyAlignment="1">
      <alignment horizontal="center" wrapText="1"/>
    </xf>
    <xf numFmtId="49" fontId="8" fillId="2" borderId="15" xfId="0" applyNumberFormat="1" applyFont="1" applyFill="1" applyBorder="1" applyAlignment="1" applyProtection="1">
      <alignment vertical="center" wrapText="1"/>
      <protection locked="0"/>
    </xf>
    <xf numFmtId="49" fontId="0" fillId="2" borderId="15" xfId="0" applyNumberFormat="1" applyFill="1" applyBorder="1" applyAlignment="1" applyProtection="1">
      <alignment vertical="top" wrapText="1"/>
      <protection locked="0"/>
    </xf>
    <xf numFmtId="49" fontId="0" fillId="2" borderId="17" xfId="0" applyNumberFormat="1" applyFill="1" applyBorder="1" applyAlignment="1" applyProtection="1">
      <alignment vertical="top" wrapText="1"/>
      <protection locked="0"/>
    </xf>
    <xf numFmtId="49" fontId="0" fillId="2" borderId="20" xfId="0" applyNumberFormat="1" applyFill="1" applyBorder="1" applyAlignment="1" applyProtection="1">
      <alignment vertical="top" wrapText="1"/>
      <protection locked="0"/>
    </xf>
    <xf numFmtId="49" fontId="7" fillId="0" borderId="15" xfId="0" applyNumberFormat="1" applyFont="1" applyBorder="1" applyAlignment="1">
      <alignment vertical="center" wrapText="1"/>
    </xf>
    <xf numFmtId="49" fontId="9" fillId="2" borderId="20" xfId="0" applyNumberFormat="1" applyFont="1" applyFill="1" applyBorder="1" applyAlignment="1" applyProtection="1">
      <alignment vertical="center" wrapText="1"/>
      <protection locked="0"/>
    </xf>
    <xf numFmtId="2" fontId="3" fillId="2" borderId="20" xfId="0" applyNumberFormat="1" applyFont="1" applyFill="1" applyBorder="1" applyAlignment="1" applyProtection="1">
      <alignment vertical="center" wrapText="1"/>
      <protection locked="0"/>
    </xf>
    <xf numFmtId="49" fontId="3" fillId="5" borderId="13" xfId="0" applyNumberFormat="1" applyFont="1" applyFill="1" applyBorder="1" applyAlignment="1" applyProtection="1">
      <alignment vertical="center" wrapText="1"/>
      <protection locked="0"/>
    </xf>
    <xf numFmtId="49" fontId="3" fillId="5" borderId="15" xfId="0" applyNumberFormat="1" applyFont="1" applyFill="1" applyBorder="1" applyAlignment="1" applyProtection="1">
      <alignment vertical="center" wrapText="1"/>
      <protection locked="0"/>
    </xf>
    <xf numFmtId="49" fontId="3" fillId="5" borderId="12" xfId="0" applyNumberFormat="1" applyFont="1" applyFill="1" applyBorder="1" applyAlignment="1" applyProtection="1">
      <alignment vertical="center" wrapText="1"/>
      <protection locked="0"/>
    </xf>
    <xf numFmtId="0" fontId="3" fillId="5" borderId="15" xfId="0" applyFont="1" applyFill="1" applyBorder="1" applyAlignment="1" applyProtection="1">
      <alignment horizontal="right" vertical="center" wrapText="1"/>
      <protection locked="0"/>
    </xf>
    <xf numFmtId="0" fontId="3" fillId="5" borderId="12" xfId="0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horizontal="right" vertical="center" wrapText="1"/>
      <protection locked="0"/>
    </xf>
    <xf numFmtId="49" fontId="3" fillId="5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3" fillId="5" borderId="20" xfId="0" applyFont="1" applyFill="1" applyBorder="1" applyAlignment="1" applyProtection="1">
      <alignment vertical="center" wrapText="1"/>
      <protection locked="0"/>
    </xf>
    <xf numFmtId="0" fontId="3" fillId="5" borderId="26" xfId="0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vertical="center" wrapText="1"/>
      <protection locked="0"/>
    </xf>
    <xf numFmtId="2" fontId="3" fillId="5" borderId="16" xfId="0" applyNumberFormat="1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/>
    </xf>
    <xf numFmtId="2" fontId="6" fillId="5" borderId="14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9" fontId="14" fillId="5" borderId="24" xfId="0" applyNumberFormat="1" applyFont="1" applyFill="1" applyBorder="1" applyAlignment="1" applyProtection="1">
      <alignment vertical="center" wrapText="1"/>
      <protection locked="0"/>
    </xf>
    <xf numFmtId="49" fontId="14" fillId="5" borderId="21" xfId="0" applyNumberFormat="1" applyFont="1" applyFill="1" applyBorder="1" applyAlignment="1" applyProtection="1">
      <alignment vertical="center" wrapText="1"/>
      <protection locked="0"/>
    </xf>
    <xf numFmtId="0" fontId="10" fillId="8" borderId="12" xfId="0" applyFont="1" applyFill="1" applyBorder="1" applyAlignment="1">
      <alignment horizontal="right"/>
    </xf>
    <xf numFmtId="0" fontId="0" fillId="8" borderId="12" xfId="0" applyFill="1" applyBorder="1" applyAlignment="1" applyProtection="1">
      <alignment horizontal="center"/>
      <protection locked="0"/>
    </xf>
    <xf numFmtId="0" fontId="10" fillId="8" borderId="15" xfId="0" applyFont="1" applyFill="1" applyBorder="1" applyAlignment="1">
      <alignment horizontal="right"/>
    </xf>
    <xf numFmtId="0" fontId="0" fillId="8" borderId="16" xfId="0" applyFill="1" applyBorder="1" applyAlignment="1" applyProtection="1">
      <alignment horizontal="center"/>
      <protection locked="0"/>
    </xf>
    <xf numFmtId="0" fontId="24" fillId="10" borderId="15" xfId="0" applyFont="1" applyFill="1" applyBorder="1" applyAlignment="1">
      <alignment horizontal="right"/>
    </xf>
    <xf numFmtId="0" fontId="24" fillId="10" borderId="17" xfId="0" applyFont="1" applyFill="1" applyBorder="1" applyAlignment="1">
      <alignment horizontal="right"/>
    </xf>
    <xf numFmtId="0" fontId="0" fillId="8" borderId="20" xfId="0" applyFill="1" applyBorder="1" applyAlignment="1" applyProtection="1">
      <alignment horizontal="center"/>
      <protection locked="0"/>
    </xf>
    <xf numFmtId="0" fontId="0" fillId="8" borderId="2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49" fontId="8" fillId="0" borderId="0" xfId="0" applyNumberFormat="1" applyFont="1" applyBorder="1" applyAlignment="1" applyProtection="1">
      <protection locked="0"/>
    </xf>
    <xf numFmtId="0" fontId="21" fillId="0" borderId="0" xfId="0" applyFont="1" applyBorder="1" applyAlignment="1">
      <alignment wrapText="1"/>
    </xf>
    <xf numFmtId="49" fontId="7" fillId="0" borderId="3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 wrapText="1"/>
    </xf>
    <xf numFmtId="49" fontId="2" fillId="5" borderId="12" xfId="0" applyNumberFormat="1" applyFont="1" applyFill="1" applyBorder="1" applyAlignment="1" applyProtection="1">
      <alignment vertical="center" wrapText="1"/>
      <protection locked="0"/>
    </xf>
    <xf numFmtId="2" fontId="6" fillId="5" borderId="16" xfId="0" applyNumberFormat="1" applyFont="1" applyFill="1" applyBorder="1" applyAlignment="1" applyProtection="1">
      <alignment vertical="center" wrapText="1"/>
    </xf>
    <xf numFmtId="2" fontId="6" fillId="5" borderId="18" xfId="0" applyNumberFormat="1" applyFont="1" applyFill="1" applyBorder="1" applyAlignment="1" applyProtection="1">
      <alignment vertical="center" wrapText="1"/>
    </xf>
    <xf numFmtId="2" fontId="4" fillId="4" borderId="5" xfId="0" applyNumberFormat="1" applyFont="1" applyFill="1" applyBorder="1" applyAlignment="1">
      <alignment vertical="center" wrapText="1"/>
    </xf>
    <xf numFmtId="0" fontId="6" fillId="5" borderId="27" xfId="0" applyFont="1" applyFill="1" applyBorder="1" applyAlignment="1" applyProtection="1">
      <alignment vertical="center" wrapText="1"/>
      <protection locked="0"/>
    </xf>
    <xf numFmtId="0" fontId="3" fillId="5" borderId="24" xfId="0" applyFont="1" applyFill="1" applyBorder="1" applyAlignment="1" applyProtection="1">
      <alignment vertical="center" wrapText="1"/>
      <protection locked="0"/>
    </xf>
    <xf numFmtId="0" fontId="6" fillId="5" borderId="24" xfId="0" applyFont="1" applyFill="1" applyBorder="1" applyAlignment="1" applyProtection="1">
      <alignment vertical="center" wrapText="1"/>
      <protection locked="0"/>
    </xf>
    <xf numFmtId="0" fontId="6" fillId="5" borderId="28" xfId="0" applyFont="1" applyFill="1" applyBorder="1" applyAlignment="1" applyProtection="1">
      <alignment vertical="center" wrapText="1"/>
      <protection locked="0"/>
    </xf>
    <xf numFmtId="2" fontId="6" fillId="5" borderId="34" xfId="0" applyNumberFormat="1" applyFont="1" applyFill="1" applyBorder="1" applyAlignment="1" applyProtection="1">
      <alignment horizontal="right" vertical="center" wrapText="1"/>
    </xf>
    <xf numFmtId="49" fontId="1" fillId="5" borderId="12" xfId="0" applyNumberFormat="1" applyFont="1" applyFill="1" applyBorder="1" applyAlignment="1" applyProtection="1">
      <alignment vertical="center" wrapText="1"/>
      <protection locked="0"/>
    </xf>
    <xf numFmtId="49" fontId="1" fillId="5" borderId="20" xfId="0" applyNumberFormat="1" applyFont="1" applyFill="1" applyBorder="1" applyAlignment="1" applyProtection="1">
      <alignment vertical="center" wrapText="1"/>
      <protection locked="0"/>
    </xf>
    <xf numFmtId="49" fontId="1" fillId="5" borderId="26" xfId="0" applyNumberFormat="1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14" fillId="5" borderId="28" xfId="0" applyNumberFormat="1" applyFont="1" applyFill="1" applyBorder="1" applyAlignment="1" applyProtection="1">
      <alignment vertical="center" wrapText="1"/>
      <protection locked="0"/>
    </xf>
    <xf numFmtId="49" fontId="14" fillId="5" borderId="22" xfId="0" applyNumberFormat="1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24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5" borderId="2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49" fontId="14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49" fontId="14" fillId="5" borderId="24" xfId="0" applyNumberFormat="1" applyFont="1" applyFill="1" applyBorder="1" applyAlignment="1" applyProtection="1">
      <alignment vertical="center" wrapText="1"/>
      <protection locked="0"/>
    </xf>
    <xf numFmtId="49" fontId="14" fillId="5" borderId="21" xfId="0" applyNumberFormat="1" applyFont="1" applyFill="1" applyBorder="1" applyAlignment="1" applyProtection="1">
      <alignment vertical="center" wrapText="1"/>
      <protection locked="0"/>
    </xf>
    <xf numFmtId="49" fontId="14" fillId="5" borderId="24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21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27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colors>
    <mruColors>
      <color rgb="FFE1F4FF"/>
      <color rgb="FFCCEC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9"/>
  <sheetViews>
    <sheetView tabSelected="1" view="pageBreakPreview" zoomScaleNormal="115" zoomScaleSheetLayoutView="100" workbookViewId="0">
      <selection activeCell="E14" sqref="E14"/>
    </sheetView>
  </sheetViews>
  <sheetFormatPr baseColWidth="10" defaultRowHeight="14.4"/>
  <cols>
    <col min="1" max="1" width="50.77734375" customWidth="1"/>
    <col min="2" max="2" width="42.44140625" customWidth="1"/>
    <col min="3" max="3" width="20.44140625" customWidth="1"/>
    <col min="4" max="4" width="17.44140625" customWidth="1"/>
    <col min="5" max="5" width="15.77734375" customWidth="1"/>
    <col min="6" max="6" width="12.44140625" customWidth="1"/>
  </cols>
  <sheetData>
    <row r="1" spans="1:8" ht="32.25" customHeight="1">
      <c r="A1" s="192" t="s">
        <v>1</v>
      </c>
      <c r="B1" s="193"/>
      <c r="C1" s="193"/>
      <c r="D1" s="193"/>
    </row>
    <row r="2" spans="1:8" ht="19.95" thickBot="1">
      <c r="A2" s="1"/>
      <c r="B2" s="2"/>
      <c r="C2" s="2"/>
      <c r="D2" s="2"/>
    </row>
    <row r="3" spans="1:8" ht="22.95" customHeight="1">
      <c r="A3" s="207" t="s">
        <v>80</v>
      </c>
      <c r="B3" s="208"/>
      <c r="C3" s="208"/>
      <c r="D3" s="209"/>
    </row>
    <row r="4" spans="1:8" ht="19.05">
      <c r="A4" s="137" t="s">
        <v>84</v>
      </c>
      <c r="B4" s="136"/>
      <c r="C4" s="135" t="s">
        <v>81</v>
      </c>
      <c r="D4" s="138"/>
    </row>
    <row r="5" spans="1:8" ht="18">
      <c r="A5" s="139" t="s">
        <v>85</v>
      </c>
      <c r="B5" s="136"/>
      <c r="C5" s="135" t="s">
        <v>82</v>
      </c>
      <c r="D5" s="138"/>
    </row>
    <row r="6" spans="1:8" ht="18.600000000000001" thickBot="1">
      <c r="A6" s="140" t="s">
        <v>83</v>
      </c>
      <c r="B6" s="141"/>
      <c r="C6" s="142"/>
      <c r="D6" s="143"/>
    </row>
    <row r="7" spans="1:8" ht="22.95" customHeight="1" thickBot="1">
      <c r="A7" s="1"/>
      <c r="B7" s="129"/>
      <c r="C7" s="129"/>
      <c r="D7" s="129"/>
    </row>
    <row r="8" spans="1:8" ht="31.5" customHeight="1" thickBot="1">
      <c r="A8" s="194" t="s">
        <v>88</v>
      </c>
      <c r="B8" s="195"/>
      <c r="C8" s="195"/>
      <c r="D8" s="196"/>
    </row>
    <row r="9" spans="1:8" s="10" customFormat="1" ht="18" customHeight="1" thickBot="1">
      <c r="A9" s="198"/>
      <c r="B9" s="199"/>
      <c r="C9" s="199"/>
      <c r="D9" s="199"/>
    </row>
    <row r="10" spans="1:8" ht="30" customHeight="1">
      <c r="A10" s="97" t="s">
        <v>66</v>
      </c>
      <c r="B10" s="98" t="s">
        <v>71</v>
      </c>
      <c r="C10" s="99" t="s">
        <v>27</v>
      </c>
      <c r="D10" s="100" t="s">
        <v>28</v>
      </c>
      <c r="H10" s="144"/>
    </row>
    <row r="11" spans="1:8" ht="22.95" customHeight="1" thickBot="1">
      <c r="A11" s="101"/>
      <c r="B11" s="102"/>
      <c r="C11" s="103"/>
      <c r="D11" s="104">
        <f>C11*0.49</f>
        <v>0</v>
      </c>
    </row>
    <row r="12" spans="1:8" ht="26.25" customHeight="1" thickBot="1">
      <c r="A12" s="200"/>
      <c r="B12" s="200"/>
      <c r="C12" s="200"/>
      <c r="D12" s="200"/>
    </row>
    <row r="13" spans="1:8" ht="25.5" customHeight="1">
      <c r="A13" s="201" t="s">
        <v>24</v>
      </c>
      <c r="B13" s="202"/>
      <c r="C13" s="202"/>
      <c r="D13" s="203"/>
    </row>
    <row r="14" spans="1:8" ht="21" customHeight="1">
      <c r="A14" s="105" t="s">
        <v>67</v>
      </c>
      <c r="B14" s="80" t="s">
        <v>71</v>
      </c>
      <c r="C14" s="96" t="s">
        <v>27</v>
      </c>
      <c r="D14" s="106" t="s">
        <v>28</v>
      </c>
    </row>
    <row r="15" spans="1:8" ht="15.6">
      <c r="A15" s="107"/>
      <c r="B15" s="81"/>
      <c r="C15" s="48"/>
      <c r="D15" s="12">
        <f>C15*0.12</f>
        <v>0</v>
      </c>
    </row>
    <row r="16" spans="1:8" ht="15.6">
      <c r="A16" s="107"/>
      <c r="B16" s="81"/>
      <c r="C16" s="48"/>
      <c r="D16" s="12">
        <f t="shared" ref="D16:D17" si="0">C16*0.12</f>
        <v>0</v>
      </c>
    </row>
    <row r="17" spans="1:7" ht="16.05">
      <c r="A17" s="108"/>
      <c r="B17" s="82"/>
      <c r="C17" s="48"/>
      <c r="D17" s="12">
        <f t="shared" si="0"/>
        <v>0</v>
      </c>
    </row>
    <row r="18" spans="1:7" ht="16.95" thickBot="1">
      <c r="A18" s="109"/>
      <c r="B18" s="110"/>
      <c r="C18" s="49"/>
      <c r="D18" s="47">
        <f>C18*0.12</f>
        <v>0</v>
      </c>
    </row>
    <row r="19" spans="1:7" ht="16.95" thickBot="1">
      <c r="A19" s="3"/>
      <c r="B19" s="4"/>
      <c r="C19" s="4"/>
      <c r="D19" s="4"/>
    </row>
    <row r="20" spans="1:7" ht="24" customHeight="1">
      <c r="A20" s="204" t="s">
        <v>25</v>
      </c>
      <c r="B20" s="205"/>
      <c r="C20" s="205"/>
      <c r="D20" s="206"/>
    </row>
    <row r="21" spans="1:7" ht="21" customHeight="1">
      <c r="A21" s="111" t="s">
        <v>64</v>
      </c>
      <c r="B21" s="83" t="s">
        <v>68</v>
      </c>
      <c r="C21" s="96" t="s">
        <v>27</v>
      </c>
      <c r="D21" s="106" t="s">
        <v>28</v>
      </c>
    </row>
    <row r="22" spans="1:7" ht="16.5" customHeight="1">
      <c r="A22" s="107"/>
      <c r="B22" s="81"/>
      <c r="C22" s="48"/>
      <c r="D22" s="12">
        <f>C22*0.06</f>
        <v>0</v>
      </c>
    </row>
    <row r="23" spans="1:7" ht="16.95" thickBot="1">
      <c r="A23" s="101"/>
      <c r="B23" s="112"/>
      <c r="C23" s="113"/>
      <c r="D23" s="47">
        <f>C23*0.06</f>
        <v>0</v>
      </c>
    </row>
    <row r="24" spans="1:7" ht="29.4" thickBot="1">
      <c r="A24" s="6"/>
      <c r="B24" s="7" t="s">
        <v>91</v>
      </c>
      <c r="C24" s="8"/>
      <c r="D24" s="5"/>
    </row>
    <row r="25" spans="1:7" ht="18.600000000000001" thickBot="1">
      <c r="B25" s="174" t="s">
        <v>0</v>
      </c>
      <c r="C25" s="176"/>
      <c r="D25" s="35">
        <f>IF(E25&gt;70,70,E25)</f>
        <v>0</v>
      </c>
      <c r="E25" s="42">
        <f>D11+SUM(D15:D18) + SUM(D22:D23)</f>
        <v>0</v>
      </c>
    </row>
    <row r="26" spans="1:7" ht="16.05">
      <c r="E26" s="13"/>
    </row>
    <row r="27" spans="1:7" ht="16.05" thickBot="1"/>
    <row r="28" spans="1:7" ht="21.6" thickBot="1">
      <c r="A28" s="215" t="s">
        <v>7</v>
      </c>
      <c r="B28" s="216"/>
      <c r="C28" s="216"/>
      <c r="D28" s="217"/>
    </row>
    <row r="29" spans="1:7" ht="34.049999999999997" customHeight="1" thickBot="1">
      <c r="A29" s="210" t="s">
        <v>90</v>
      </c>
      <c r="B29" s="210"/>
      <c r="C29" s="210"/>
      <c r="D29" s="210"/>
      <c r="E29" s="145"/>
    </row>
    <row r="30" spans="1:7" ht="162" customHeight="1" thickBot="1">
      <c r="A30" s="147" t="s">
        <v>87</v>
      </c>
      <c r="B30" s="146" t="s">
        <v>89</v>
      </c>
      <c r="C30" s="211" t="s">
        <v>86</v>
      </c>
      <c r="D30" s="212"/>
      <c r="E30" s="17"/>
    </row>
    <row r="31" spans="1:7" ht="27" customHeight="1" thickBot="1">
      <c r="A31" s="18" t="s">
        <v>30</v>
      </c>
      <c r="B31" s="180" t="s">
        <v>29</v>
      </c>
      <c r="C31" s="181"/>
      <c r="D31" s="20" t="s">
        <v>76</v>
      </c>
      <c r="E31" s="17"/>
    </row>
    <row r="32" spans="1:7" ht="15.6">
      <c r="A32" s="50"/>
      <c r="B32" s="222"/>
      <c r="C32" s="223"/>
      <c r="D32" s="54"/>
      <c r="E32" s="17"/>
      <c r="G32" s="79"/>
    </row>
    <row r="33" spans="1:5" ht="15.6">
      <c r="A33" s="51"/>
      <c r="B33" s="220"/>
      <c r="C33" s="221"/>
      <c r="D33" s="55"/>
      <c r="E33" s="17"/>
    </row>
    <row r="34" spans="1:5" ht="15.6">
      <c r="A34" s="52"/>
      <c r="B34" s="218"/>
      <c r="C34" s="219"/>
      <c r="D34" s="55"/>
      <c r="E34" s="17"/>
    </row>
    <row r="35" spans="1:5" ht="15.6">
      <c r="A35" s="52"/>
      <c r="B35" s="218"/>
      <c r="C35" s="219"/>
      <c r="D35" s="55"/>
      <c r="E35" s="17"/>
    </row>
    <row r="36" spans="1:5" ht="15.6">
      <c r="A36" s="52"/>
      <c r="B36" s="77"/>
      <c r="C36" s="78"/>
      <c r="D36" s="55"/>
      <c r="E36" s="17"/>
    </row>
    <row r="37" spans="1:5" ht="15.6">
      <c r="A37" s="52"/>
      <c r="B37" s="218"/>
      <c r="C37" s="219"/>
      <c r="D37" s="55"/>
      <c r="E37" s="17"/>
    </row>
    <row r="38" spans="1:5" ht="15.6">
      <c r="A38" s="52"/>
      <c r="B38" s="133"/>
      <c r="C38" s="134"/>
      <c r="D38" s="55"/>
      <c r="E38" s="17"/>
    </row>
    <row r="39" spans="1:5" ht="16.2" thickBot="1">
      <c r="A39" s="53"/>
      <c r="B39" s="164"/>
      <c r="C39" s="165"/>
      <c r="D39" s="56"/>
      <c r="E39" s="17"/>
    </row>
    <row r="40" spans="1:5" ht="16.5" customHeight="1" thickBot="1">
      <c r="A40" s="19"/>
      <c r="B40" s="162" t="s">
        <v>26</v>
      </c>
      <c r="C40" s="163"/>
      <c r="D40" s="14">
        <f>IF(E40&gt;4,4,E40)</f>
        <v>0</v>
      </c>
      <c r="E40" s="43">
        <f>SUM(D32:D39)</f>
        <v>0</v>
      </c>
    </row>
    <row r="41" spans="1:5" ht="16.2" thickBot="1">
      <c r="A41" s="17"/>
      <c r="B41" s="17"/>
      <c r="C41" s="17"/>
      <c r="D41" s="17"/>
      <c r="E41" s="17"/>
    </row>
    <row r="42" spans="1:5" s="132" customFormat="1" ht="42" customHeight="1" thickBot="1">
      <c r="A42" s="224" t="s">
        <v>79</v>
      </c>
      <c r="B42" s="225"/>
      <c r="C42" s="225"/>
      <c r="D42" s="226"/>
      <c r="E42" s="131"/>
    </row>
    <row r="43" spans="1:5" ht="31.8" thickBot="1">
      <c r="A43" s="24" t="s">
        <v>2</v>
      </c>
      <c r="B43" s="25" t="s">
        <v>3</v>
      </c>
      <c r="C43" s="25" t="s">
        <v>4</v>
      </c>
      <c r="D43" s="26" t="s">
        <v>76</v>
      </c>
      <c r="E43" s="17"/>
    </row>
    <row r="44" spans="1:5" ht="15.6">
      <c r="A44" s="114"/>
      <c r="B44" s="57"/>
      <c r="C44" s="58"/>
      <c r="D44" s="59"/>
      <c r="E44" s="17"/>
    </row>
    <row r="45" spans="1:5" ht="15.6">
      <c r="A45" s="60"/>
      <c r="B45" s="61"/>
      <c r="C45" s="61"/>
      <c r="D45" s="62"/>
      <c r="E45" s="17"/>
    </row>
    <row r="46" spans="1:5" ht="15.6">
      <c r="A46" s="60"/>
      <c r="B46" s="116"/>
      <c r="C46" s="61"/>
      <c r="D46" s="62"/>
      <c r="E46" s="17"/>
    </row>
    <row r="47" spans="1:5" ht="15.6">
      <c r="A47" s="60"/>
      <c r="B47" s="61"/>
      <c r="C47" s="116"/>
      <c r="D47" s="62"/>
      <c r="E47" s="17"/>
    </row>
    <row r="48" spans="1:5" ht="15.6">
      <c r="A48" s="60"/>
      <c r="B48" s="61"/>
      <c r="C48" s="148"/>
      <c r="D48" s="62"/>
      <c r="E48" s="17"/>
    </row>
    <row r="49" spans="1:5" ht="15.6">
      <c r="A49" s="60"/>
      <c r="B49" s="116"/>
      <c r="C49" s="61"/>
      <c r="D49" s="62"/>
      <c r="E49" s="17"/>
    </row>
    <row r="50" spans="1:5" ht="15.6">
      <c r="A50" s="115"/>
      <c r="B50" s="61"/>
      <c r="C50" s="61"/>
      <c r="D50" s="62"/>
      <c r="E50" s="17"/>
    </row>
    <row r="51" spans="1:5" ht="15.6">
      <c r="A51" s="60"/>
      <c r="B51" s="116"/>
      <c r="C51" s="116"/>
      <c r="D51" s="62"/>
      <c r="E51" s="17"/>
    </row>
    <row r="52" spans="1:5" ht="15.6">
      <c r="A52" s="60"/>
      <c r="B52" s="61"/>
      <c r="C52" s="61"/>
      <c r="D52" s="62"/>
      <c r="E52" s="17"/>
    </row>
    <row r="53" spans="1:5" ht="16.2" thickBot="1">
      <c r="A53" s="60"/>
      <c r="B53" s="61"/>
      <c r="C53" s="116"/>
      <c r="D53" s="62"/>
      <c r="E53" s="17"/>
    </row>
    <row r="54" spans="1:5" ht="16.2" thickBot="1">
      <c r="A54" s="19"/>
      <c r="B54" s="162" t="s">
        <v>6</v>
      </c>
      <c r="C54" s="163"/>
      <c r="D54" s="14">
        <f>IF(E54&gt;8, 8, E54)</f>
        <v>0</v>
      </c>
      <c r="E54" s="43">
        <f>SUM(D44:D53)</f>
        <v>0</v>
      </c>
    </row>
    <row r="55" spans="1:5" ht="16.2" thickBot="1">
      <c r="A55" s="17"/>
      <c r="B55" s="17"/>
      <c r="C55" s="17"/>
      <c r="D55" s="17"/>
      <c r="E55" s="17"/>
    </row>
    <row r="56" spans="1:5" ht="30" customHeight="1" thickBot="1">
      <c r="A56" s="168" t="s">
        <v>77</v>
      </c>
      <c r="B56" s="169"/>
      <c r="C56" s="169"/>
      <c r="D56" s="170"/>
    </row>
    <row r="57" spans="1:5" ht="16.2" thickBot="1">
      <c r="A57" s="4"/>
      <c r="B57" s="4"/>
      <c r="C57" s="4"/>
      <c r="D57" s="4"/>
      <c r="E57" s="4"/>
    </row>
    <row r="58" spans="1:5" ht="16.2" thickBot="1">
      <c r="A58" s="168" t="s">
        <v>37</v>
      </c>
      <c r="B58" s="169"/>
      <c r="C58" s="170"/>
      <c r="D58" s="17"/>
      <c r="E58" s="17"/>
    </row>
    <row r="59" spans="1:5" ht="33" customHeight="1" thickBot="1">
      <c r="A59" s="169" t="s">
        <v>78</v>
      </c>
      <c r="B59" s="169"/>
      <c r="C59" s="4"/>
      <c r="D59" s="4"/>
      <c r="E59" s="4"/>
    </row>
    <row r="60" spans="1:5" ht="16.5" customHeight="1" thickBot="1">
      <c r="A60" s="183" t="s">
        <v>72</v>
      </c>
      <c r="B60" s="197"/>
      <c r="C60" s="184"/>
      <c r="D60" s="17"/>
      <c r="E60" s="17"/>
    </row>
    <row r="61" spans="1:5" ht="16.2" thickBot="1">
      <c r="A61" s="21" t="s">
        <v>69</v>
      </c>
      <c r="B61" s="22" t="s">
        <v>32</v>
      </c>
      <c r="C61" s="16" t="s">
        <v>5</v>
      </c>
      <c r="D61" s="17"/>
      <c r="E61" s="17"/>
    </row>
    <row r="62" spans="1:5" ht="15.6">
      <c r="A62" s="64"/>
      <c r="B62" s="159"/>
      <c r="C62" s="130">
        <f>B62*0.2</f>
        <v>0</v>
      </c>
      <c r="D62" s="17"/>
      <c r="E62" s="17"/>
    </row>
    <row r="63" spans="1:5" ht="15.6">
      <c r="A63" s="66"/>
      <c r="B63" s="157"/>
      <c r="C63" s="149">
        <f t="shared" ref="C63:C93" si="1">B63*0.2</f>
        <v>0</v>
      </c>
      <c r="D63" s="17"/>
      <c r="E63" s="17"/>
    </row>
    <row r="64" spans="1:5" ht="15.6">
      <c r="A64" s="66"/>
      <c r="B64" s="157"/>
      <c r="C64" s="149">
        <f t="shared" si="1"/>
        <v>0</v>
      </c>
      <c r="D64" s="17"/>
      <c r="E64" s="17"/>
    </row>
    <row r="65" spans="1:5" ht="15.6">
      <c r="A65" s="66"/>
      <c r="B65" s="157"/>
      <c r="C65" s="149">
        <f t="shared" si="1"/>
        <v>0</v>
      </c>
      <c r="D65" s="17"/>
      <c r="E65" s="17"/>
    </row>
    <row r="66" spans="1:5" ht="15.6">
      <c r="A66" s="66"/>
      <c r="B66" s="157"/>
      <c r="C66" s="149">
        <f t="shared" si="1"/>
        <v>0</v>
      </c>
      <c r="D66" s="17"/>
      <c r="E66" s="17"/>
    </row>
    <row r="67" spans="1:5" ht="15.6">
      <c r="A67" s="66"/>
      <c r="B67" s="157"/>
      <c r="C67" s="149">
        <f t="shared" si="1"/>
        <v>0</v>
      </c>
      <c r="D67" s="17"/>
      <c r="E67" s="17"/>
    </row>
    <row r="68" spans="1:5" ht="15.6">
      <c r="A68" s="66"/>
      <c r="B68" s="157"/>
      <c r="C68" s="149">
        <f t="shared" si="1"/>
        <v>0</v>
      </c>
      <c r="D68" s="17"/>
      <c r="E68" s="17"/>
    </row>
    <row r="69" spans="1:5" ht="15.6">
      <c r="A69" s="66"/>
      <c r="B69" s="157"/>
      <c r="C69" s="149">
        <f t="shared" si="1"/>
        <v>0</v>
      </c>
      <c r="D69" s="17"/>
      <c r="E69" s="17"/>
    </row>
    <row r="70" spans="1:5" ht="15.6">
      <c r="A70" s="66"/>
      <c r="B70" s="157"/>
      <c r="C70" s="149">
        <f t="shared" si="1"/>
        <v>0</v>
      </c>
      <c r="D70" s="17"/>
      <c r="E70" s="17"/>
    </row>
    <row r="71" spans="1:5" ht="15.6">
      <c r="A71" s="66"/>
      <c r="B71" s="157"/>
      <c r="C71" s="149">
        <f t="shared" si="1"/>
        <v>0</v>
      </c>
      <c r="D71" s="17"/>
      <c r="E71" s="17"/>
    </row>
    <row r="72" spans="1:5" ht="15.6">
      <c r="A72" s="66"/>
      <c r="B72" s="157"/>
      <c r="C72" s="149">
        <f t="shared" si="1"/>
        <v>0</v>
      </c>
      <c r="D72" s="17"/>
      <c r="E72" s="17"/>
    </row>
    <row r="73" spans="1:5" ht="15.6">
      <c r="A73" s="66"/>
      <c r="B73" s="157"/>
      <c r="C73" s="149">
        <f t="shared" si="1"/>
        <v>0</v>
      </c>
      <c r="D73" s="17"/>
      <c r="E73" s="17"/>
    </row>
    <row r="74" spans="1:5" ht="15.6">
      <c r="A74" s="66"/>
      <c r="B74" s="157"/>
      <c r="C74" s="149">
        <f t="shared" si="1"/>
        <v>0</v>
      </c>
      <c r="D74" s="17"/>
      <c r="E74" s="17"/>
    </row>
    <row r="75" spans="1:5" ht="15.6">
      <c r="A75" s="66"/>
      <c r="B75" s="157"/>
      <c r="C75" s="149">
        <f t="shared" si="1"/>
        <v>0</v>
      </c>
      <c r="D75" s="17"/>
      <c r="E75" s="17"/>
    </row>
    <row r="76" spans="1:5" ht="15.6">
      <c r="A76" s="66"/>
      <c r="B76" s="157"/>
      <c r="C76" s="149">
        <f t="shared" si="1"/>
        <v>0</v>
      </c>
      <c r="D76" s="17"/>
      <c r="E76" s="17"/>
    </row>
    <row r="77" spans="1:5" ht="15.6">
      <c r="A77" s="66"/>
      <c r="B77" s="157"/>
      <c r="C77" s="149">
        <f t="shared" si="1"/>
        <v>0</v>
      </c>
      <c r="D77" s="17"/>
      <c r="E77" s="17"/>
    </row>
    <row r="78" spans="1:5" ht="15.6">
      <c r="A78" s="66"/>
      <c r="B78" s="157"/>
      <c r="C78" s="149">
        <f t="shared" si="1"/>
        <v>0</v>
      </c>
      <c r="D78" s="17"/>
      <c r="E78" s="17"/>
    </row>
    <row r="79" spans="1:5" ht="15.6">
      <c r="A79" s="66"/>
      <c r="B79" s="157"/>
      <c r="C79" s="149">
        <f t="shared" si="1"/>
        <v>0</v>
      </c>
      <c r="D79" s="17"/>
      <c r="E79" s="17"/>
    </row>
    <row r="80" spans="1:5" ht="15.6">
      <c r="A80" s="66"/>
      <c r="B80" s="157"/>
      <c r="C80" s="149">
        <f t="shared" si="1"/>
        <v>0</v>
      </c>
      <c r="D80" s="17"/>
      <c r="E80" s="17"/>
    </row>
    <row r="81" spans="1:5" ht="15.6">
      <c r="A81" s="66"/>
      <c r="B81" s="157"/>
      <c r="C81" s="149">
        <f t="shared" si="1"/>
        <v>0</v>
      </c>
      <c r="D81" s="17"/>
      <c r="E81" s="17"/>
    </row>
    <row r="82" spans="1:5" ht="15.6">
      <c r="A82" s="66"/>
      <c r="B82" s="157"/>
      <c r="C82" s="149">
        <f t="shared" si="1"/>
        <v>0</v>
      </c>
      <c r="D82" s="17"/>
      <c r="E82" s="17"/>
    </row>
    <row r="83" spans="1:5" ht="15.6">
      <c r="A83" s="66"/>
      <c r="B83" s="157"/>
      <c r="C83" s="149">
        <f t="shared" si="1"/>
        <v>0</v>
      </c>
      <c r="D83" s="17"/>
      <c r="E83" s="17"/>
    </row>
    <row r="84" spans="1:5" ht="15.6">
      <c r="A84" s="66"/>
      <c r="B84" s="157"/>
      <c r="C84" s="149">
        <f t="shared" si="1"/>
        <v>0</v>
      </c>
      <c r="D84" s="17"/>
      <c r="E84" s="17"/>
    </row>
    <row r="85" spans="1:5" ht="15.6">
      <c r="A85" s="66"/>
      <c r="B85" s="157"/>
      <c r="C85" s="149">
        <f t="shared" si="1"/>
        <v>0</v>
      </c>
      <c r="D85" s="17"/>
      <c r="E85" s="17"/>
    </row>
    <row r="86" spans="1:5" ht="15.6">
      <c r="A86" s="120"/>
      <c r="B86" s="157"/>
      <c r="C86" s="149">
        <f>B86*0.2</f>
        <v>0</v>
      </c>
      <c r="D86" s="17"/>
      <c r="E86" s="17"/>
    </row>
    <row r="87" spans="1:5" ht="15.6">
      <c r="A87" s="60"/>
      <c r="B87" s="157"/>
      <c r="C87" s="149">
        <f t="shared" si="1"/>
        <v>0</v>
      </c>
      <c r="D87" s="17"/>
      <c r="E87" s="17"/>
    </row>
    <row r="88" spans="1:5" ht="15.6">
      <c r="A88" s="115"/>
      <c r="B88" s="157"/>
      <c r="C88" s="149">
        <f t="shared" si="1"/>
        <v>0</v>
      </c>
      <c r="D88" s="17"/>
      <c r="E88" s="17"/>
    </row>
    <row r="89" spans="1:5" ht="15.6">
      <c r="A89" s="60"/>
      <c r="B89" s="157"/>
      <c r="C89" s="149">
        <f>B89*0.2</f>
        <v>0</v>
      </c>
      <c r="D89" s="17"/>
      <c r="E89" s="17"/>
    </row>
    <row r="90" spans="1:5" ht="15.6">
      <c r="A90" s="115"/>
      <c r="B90" s="157"/>
      <c r="C90" s="149">
        <f t="shared" si="1"/>
        <v>0</v>
      </c>
      <c r="D90" s="17"/>
      <c r="E90" s="17"/>
    </row>
    <row r="91" spans="1:5" ht="15.6">
      <c r="A91" s="60"/>
      <c r="B91" s="157"/>
      <c r="C91" s="149">
        <f t="shared" si="1"/>
        <v>0</v>
      </c>
      <c r="D91" s="17"/>
      <c r="E91" s="17"/>
    </row>
    <row r="92" spans="1:5" ht="15.6">
      <c r="A92" s="60"/>
      <c r="B92" s="157"/>
      <c r="C92" s="149">
        <f t="shared" si="1"/>
        <v>0</v>
      </c>
      <c r="D92" s="17"/>
      <c r="E92" s="17"/>
    </row>
    <row r="93" spans="1:5" ht="16.2" thickBot="1">
      <c r="A93" s="121" t="s">
        <v>8</v>
      </c>
      <c r="B93" s="158"/>
      <c r="C93" s="150">
        <f t="shared" si="1"/>
        <v>0</v>
      </c>
      <c r="D93" s="17"/>
      <c r="E93" s="17"/>
    </row>
    <row r="94" spans="1:5" ht="16.2" thickBot="1">
      <c r="A94" s="4"/>
      <c r="B94" s="4"/>
      <c r="C94" s="4"/>
      <c r="D94" s="4"/>
      <c r="E94" s="4"/>
    </row>
    <row r="95" spans="1:5" ht="16.2" thickBot="1">
      <c r="A95" s="171" t="s">
        <v>10</v>
      </c>
      <c r="B95" s="172"/>
      <c r="C95" s="173"/>
      <c r="D95" s="17"/>
      <c r="E95" s="17"/>
    </row>
    <row r="96" spans="1:5" ht="16.2" thickBot="1">
      <c r="A96" s="84" t="s">
        <v>31</v>
      </c>
      <c r="B96" s="9" t="s">
        <v>32</v>
      </c>
      <c r="C96" s="16" t="s">
        <v>5</v>
      </c>
      <c r="D96" s="17"/>
      <c r="E96" s="17"/>
    </row>
    <row r="97" spans="1:5" ht="15.6">
      <c r="A97" s="119"/>
      <c r="B97" s="152"/>
      <c r="C97" s="156">
        <f t="shared" ref="C97:C131" si="2">B97*0.1</f>
        <v>0</v>
      </c>
      <c r="D97" s="17"/>
      <c r="E97" s="17"/>
    </row>
    <row r="98" spans="1:5" ht="15.6">
      <c r="A98" s="70"/>
      <c r="B98" s="153"/>
      <c r="C98" s="156">
        <f t="shared" si="2"/>
        <v>0</v>
      </c>
      <c r="D98" s="17"/>
      <c r="E98" s="17"/>
    </row>
    <row r="99" spans="1:5" ht="15.6">
      <c r="A99" s="70"/>
      <c r="B99" s="153"/>
      <c r="C99" s="156">
        <f t="shared" si="2"/>
        <v>0</v>
      </c>
      <c r="D99" s="17"/>
      <c r="E99" s="17"/>
    </row>
    <row r="100" spans="1:5" ht="15.6">
      <c r="A100" s="70"/>
      <c r="B100" s="153"/>
      <c r="C100" s="156">
        <f t="shared" si="2"/>
        <v>0</v>
      </c>
      <c r="D100" s="17"/>
      <c r="E100" s="17"/>
    </row>
    <row r="101" spans="1:5" ht="15.6">
      <c r="A101" s="70"/>
      <c r="B101" s="153"/>
      <c r="C101" s="156">
        <f t="shared" si="2"/>
        <v>0</v>
      </c>
      <c r="D101" s="17"/>
      <c r="E101" s="17"/>
    </row>
    <row r="102" spans="1:5" ht="15.6">
      <c r="A102" s="70"/>
      <c r="B102" s="153"/>
      <c r="C102" s="156">
        <f t="shared" si="2"/>
        <v>0</v>
      </c>
      <c r="D102" s="17"/>
      <c r="E102" s="17"/>
    </row>
    <row r="103" spans="1:5" ht="15.6">
      <c r="A103" s="70"/>
      <c r="B103" s="153"/>
      <c r="C103" s="156">
        <f t="shared" si="2"/>
        <v>0</v>
      </c>
      <c r="D103" s="17"/>
      <c r="E103" s="17"/>
    </row>
    <row r="104" spans="1:5" ht="15.6">
      <c r="A104" s="70"/>
      <c r="B104" s="153"/>
      <c r="C104" s="156">
        <f t="shared" si="2"/>
        <v>0</v>
      </c>
      <c r="D104" s="17"/>
      <c r="E104" s="17"/>
    </row>
    <row r="105" spans="1:5" ht="15.6">
      <c r="A105" s="70"/>
      <c r="B105" s="153"/>
      <c r="C105" s="156">
        <f t="shared" si="2"/>
        <v>0</v>
      </c>
      <c r="D105" s="17"/>
      <c r="E105" s="17"/>
    </row>
    <row r="106" spans="1:5" ht="15.6">
      <c r="A106" s="70"/>
      <c r="B106" s="153"/>
      <c r="C106" s="156">
        <f t="shared" si="2"/>
        <v>0</v>
      </c>
      <c r="D106" s="17"/>
      <c r="E106" s="17"/>
    </row>
    <row r="107" spans="1:5" ht="15.6">
      <c r="A107" s="70"/>
      <c r="B107" s="153"/>
      <c r="C107" s="156">
        <f t="shared" si="2"/>
        <v>0</v>
      </c>
      <c r="D107" s="17"/>
      <c r="E107" s="17"/>
    </row>
    <row r="108" spans="1:5" ht="15.6">
      <c r="A108" s="70"/>
      <c r="B108" s="153"/>
      <c r="C108" s="156">
        <f t="shared" si="2"/>
        <v>0</v>
      </c>
      <c r="D108" s="17"/>
      <c r="E108" s="17"/>
    </row>
    <row r="109" spans="1:5" ht="15.6">
      <c r="A109" s="70"/>
      <c r="B109" s="153"/>
      <c r="C109" s="156">
        <f t="shared" si="2"/>
        <v>0</v>
      </c>
      <c r="D109" s="17"/>
      <c r="E109" s="17"/>
    </row>
    <row r="110" spans="1:5" ht="15.6">
      <c r="A110" s="70"/>
      <c r="B110" s="153"/>
      <c r="C110" s="156">
        <f t="shared" si="2"/>
        <v>0</v>
      </c>
      <c r="D110" s="17"/>
      <c r="E110" s="17"/>
    </row>
    <row r="111" spans="1:5" ht="15.6">
      <c r="A111" s="70"/>
      <c r="B111" s="153"/>
      <c r="C111" s="156">
        <f t="shared" si="2"/>
        <v>0</v>
      </c>
      <c r="D111" s="17"/>
      <c r="E111" s="17"/>
    </row>
    <row r="112" spans="1:5" ht="15.6">
      <c r="A112" s="70"/>
      <c r="B112" s="153"/>
      <c r="C112" s="156">
        <f t="shared" si="2"/>
        <v>0</v>
      </c>
      <c r="D112" s="17"/>
      <c r="E112" s="17"/>
    </row>
    <row r="113" spans="1:5" ht="15.6">
      <c r="A113" s="70"/>
      <c r="B113" s="153"/>
      <c r="C113" s="156">
        <f t="shared" si="2"/>
        <v>0</v>
      </c>
      <c r="D113" s="17"/>
      <c r="E113" s="17"/>
    </row>
    <row r="114" spans="1:5" ht="15.6">
      <c r="A114" s="70"/>
      <c r="B114" s="153"/>
      <c r="C114" s="156">
        <f t="shared" si="2"/>
        <v>0</v>
      </c>
      <c r="D114" s="17"/>
      <c r="E114" s="17"/>
    </row>
    <row r="115" spans="1:5" ht="15.6">
      <c r="A115" s="70"/>
      <c r="B115" s="153"/>
      <c r="C115" s="156">
        <f t="shared" si="2"/>
        <v>0</v>
      </c>
      <c r="D115" s="17"/>
      <c r="E115" s="17"/>
    </row>
    <row r="116" spans="1:5" ht="15.6">
      <c r="A116" s="70"/>
      <c r="B116" s="153"/>
      <c r="C116" s="156">
        <f t="shared" si="2"/>
        <v>0</v>
      </c>
      <c r="D116" s="17"/>
      <c r="E116" s="17"/>
    </row>
    <row r="117" spans="1:5" ht="15.6">
      <c r="A117" s="70"/>
      <c r="B117" s="153"/>
      <c r="C117" s="156">
        <f t="shared" si="2"/>
        <v>0</v>
      </c>
      <c r="D117" s="17"/>
      <c r="E117" s="17"/>
    </row>
    <row r="118" spans="1:5" ht="15.6">
      <c r="A118" s="70"/>
      <c r="B118" s="153"/>
      <c r="C118" s="156">
        <f t="shared" si="2"/>
        <v>0</v>
      </c>
      <c r="D118" s="17"/>
      <c r="E118" s="17"/>
    </row>
    <row r="119" spans="1:5" ht="15.6">
      <c r="A119" s="70"/>
      <c r="B119" s="153"/>
      <c r="C119" s="156">
        <f t="shared" si="2"/>
        <v>0</v>
      </c>
      <c r="D119" s="17"/>
      <c r="E119" s="17"/>
    </row>
    <row r="120" spans="1:5" ht="15.6">
      <c r="A120" s="70"/>
      <c r="B120" s="153"/>
      <c r="C120" s="156">
        <f t="shared" si="2"/>
        <v>0</v>
      </c>
      <c r="D120" s="17"/>
      <c r="E120" s="17"/>
    </row>
    <row r="121" spans="1:5" ht="15.6">
      <c r="A121" s="70"/>
      <c r="B121" s="153"/>
      <c r="C121" s="156">
        <f t="shared" si="2"/>
        <v>0</v>
      </c>
      <c r="D121" s="17"/>
      <c r="E121" s="17"/>
    </row>
    <row r="122" spans="1:5" ht="15.6">
      <c r="A122" s="70"/>
      <c r="B122" s="153"/>
      <c r="C122" s="156">
        <f t="shared" si="2"/>
        <v>0</v>
      </c>
      <c r="D122" s="17"/>
      <c r="E122" s="17"/>
    </row>
    <row r="123" spans="1:5" ht="15.6">
      <c r="A123" s="70"/>
      <c r="B123" s="153"/>
      <c r="C123" s="156">
        <f t="shared" si="2"/>
        <v>0</v>
      </c>
      <c r="D123" s="17"/>
      <c r="E123" s="17"/>
    </row>
    <row r="124" spans="1:5" ht="15.6">
      <c r="A124" s="70"/>
      <c r="B124" s="153"/>
      <c r="C124" s="156">
        <f t="shared" si="2"/>
        <v>0</v>
      </c>
      <c r="D124" s="17"/>
      <c r="E124" s="17"/>
    </row>
    <row r="125" spans="1:5" ht="15.6">
      <c r="A125" s="70"/>
      <c r="B125" s="154"/>
      <c r="C125" s="156">
        <f t="shared" si="2"/>
        <v>0</v>
      </c>
      <c r="D125" s="17"/>
      <c r="E125" s="17"/>
    </row>
    <row r="126" spans="1:5" ht="15.6">
      <c r="A126" s="117"/>
      <c r="B126" s="154"/>
      <c r="C126" s="156">
        <f t="shared" si="2"/>
        <v>0</v>
      </c>
      <c r="D126" s="17"/>
      <c r="E126" s="17"/>
    </row>
    <row r="127" spans="1:5" ht="15.6">
      <c r="A127" s="70"/>
      <c r="B127" s="153"/>
      <c r="C127" s="156">
        <f t="shared" si="2"/>
        <v>0</v>
      </c>
      <c r="D127" s="17"/>
      <c r="E127" s="17"/>
    </row>
    <row r="128" spans="1:5" ht="15.6">
      <c r="A128" s="70"/>
      <c r="B128" s="153"/>
      <c r="C128" s="156">
        <f t="shared" si="2"/>
        <v>0</v>
      </c>
      <c r="D128" s="17"/>
      <c r="E128" s="17"/>
    </row>
    <row r="129" spans="1:5" ht="15.6">
      <c r="A129" s="70"/>
      <c r="B129" s="153"/>
      <c r="C129" s="156">
        <f t="shared" si="2"/>
        <v>0</v>
      </c>
      <c r="D129" s="17"/>
      <c r="E129" s="17"/>
    </row>
    <row r="130" spans="1:5" ht="15.6">
      <c r="A130" s="117"/>
      <c r="B130" s="154"/>
      <c r="C130" s="156">
        <f t="shared" si="2"/>
        <v>0</v>
      </c>
      <c r="D130" s="17"/>
      <c r="E130" s="17"/>
    </row>
    <row r="131" spans="1:5" ht="16.2" thickBot="1">
      <c r="A131" s="128" t="s">
        <v>8</v>
      </c>
      <c r="B131" s="155"/>
      <c r="C131" s="156">
        <f t="shared" si="2"/>
        <v>0</v>
      </c>
      <c r="D131" s="87"/>
      <c r="E131" s="17"/>
    </row>
    <row r="132" spans="1:5" ht="16.2" thickBot="1">
      <c r="A132" s="17"/>
      <c r="B132" s="28" t="s">
        <v>34</v>
      </c>
      <c r="C132" s="151">
        <f>IF(D132&gt;12,12,D132)</f>
        <v>0</v>
      </c>
      <c r="D132" s="88">
        <f>SUM(C62:C131)</f>
        <v>0</v>
      </c>
      <c r="E132" s="17"/>
    </row>
    <row r="133" spans="1:5" ht="16.2" thickBot="1">
      <c r="A133" s="17"/>
      <c r="B133" s="17"/>
      <c r="C133" s="17"/>
      <c r="D133" s="89"/>
      <c r="E133" s="17"/>
    </row>
    <row r="134" spans="1:5" ht="32.25" customHeight="1" thickBot="1">
      <c r="A134" s="168" t="s">
        <v>73</v>
      </c>
      <c r="B134" s="169"/>
      <c r="C134" s="169"/>
      <c r="D134" s="169"/>
      <c r="E134" s="170"/>
    </row>
    <row r="135" spans="1:5" ht="63" thickBot="1">
      <c r="A135" s="29" t="s">
        <v>11</v>
      </c>
      <c r="B135" s="27" t="s">
        <v>12</v>
      </c>
      <c r="C135" s="27" t="s">
        <v>36</v>
      </c>
      <c r="D135" s="27" t="s">
        <v>35</v>
      </c>
      <c r="E135" s="27" t="s">
        <v>76</v>
      </c>
    </row>
    <row r="136" spans="1:5" ht="15.6">
      <c r="A136" s="68"/>
      <c r="B136" s="69"/>
      <c r="C136" s="124"/>
      <c r="D136" s="69"/>
      <c r="E136" s="65"/>
    </row>
    <row r="137" spans="1:5" ht="15.6">
      <c r="A137" s="117"/>
      <c r="B137" s="71"/>
      <c r="C137" s="118"/>
      <c r="D137" s="118"/>
      <c r="E137" s="62"/>
    </row>
    <row r="138" spans="1:5" ht="15.6">
      <c r="A138" s="70"/>
      <c r="B138" s="71"/>
      <c r="C138" s="71"/>
      <c r="D138" s="71"/>
      <c r="E138" s="62"/>
    </row>
    <row r="139" spans="1:5" ht="15.6">
      <c r="A139" s="74"/>
      <c r="B139" s="118"/>
      <c r="C139" s="71"/>
      <c r="D139" s="71"/>
      <c r="E139" s="62"/>
    </row>
    <row r="140" spans="1:5" ht="15.6">
      <c r="A140" s="74"/>
      <c r="B140" s="71"/>
      <c r="C140" s="118"/>
      <c r="D140" s="71"/>
      <c r="E140" s="62"/>
    </row>
    <row r="141" spans="1:5" ht="15.6">
      <c r="A141" s="74"/>
      <c r="B141" s="118"/>
      <c r="C141" s="71"/>
      <c r="D141" s="118"/>
      <c r="E141" s="62"/>
    </row>
    <row r="142" spans="1:5" ht="15.6">
      <c r="A142" s="122"/>
      <c r="B142" s="71"/>
      <c r="C142" s="71"/>
      <c r="D142" s="71"/>
      <c r="E142" s="62"/>
    </row>
    <row r="143" spans="1:5" ht="15.6">
      <c r="A143" s="74"/>
      <c r="B143" s="118"/>
      <c r="C143" s="71"/>
      <c r="D143" s="118"/>
      <c r="E143" s="62"/>
    </row>
    <row r="144" spans="1:5" ht="15.6">
      <c r="A144" s="74"/>
      <c r="B144" s="71"/>
      <c r="C144" s="71"/>
      <c r="D144" s="71"/>
      <c r="E144" s="62"/>
    </row>
    <row r="145" spans="1:6" ht="16.2" thickBot="1">
      <c r="A145" s="72"/>
      <c r="B145" s="123"/>
      <c r="C145" s="73"/>
      <c r="D145" s="73"/>
      <c r="E145" s="63"/>
    </row>
    <row r="146" spans="1:6" ht="16.2" thickBot="1">
      <c r="A146" s="31"/>
      <c r="B146" s="32"/>
      <c r="C146" s="160" t="s">
        <v>48</v>
      </c>
      <c r="D146" s="161"/>
      <c r="E146" s="33">
        <f>IF(F146&gt;12,12,F146)</f>
        <v>0</v>
      </c>
      <c r="F146" s="45">
        <f>SUM(E136:E145)</f>
        <v>0</v>
      </c>
    </row>
    <row r="147" spans="1:6" ht="16.2" thickBot="1">
      <c r="A147" s="17"/>
      <c r="B147" s="17"/>
      <c r="C147" s="17"/>
      <c r="D147" s="17"/>
      <c r="E147" s="17"/>
    </row>
    <row r="148" spans="1:6" ht="94.5" customHeight="1" thickBot="1">
      <c r="A148" s="168" t="s">
        <v>57</v>
      </c>
      <c r="B148" s="169"/>
      <c r="C148" s="166" t="s">
        <v>75</v>
      </c>
      <c r="D148" s="166"/>
      <c r="E148" s="167"/>
    </row>
    <row r="149" spans="1:6" ht="47.4" thickBot="1">
      <c r="A149" s="27" t="s">
        <v>38</v>
      </c>
      <c r="B149" s="30" t="s">
        <v>39</v>
      </c>
      <c r="C149" s="27" t="s">
        <v>40</v>
      </c>
      <c r="D149" s="27" t="s">
        <v>12</v>
      </c>
      <c r="E149" s="23" t="s">
        <v>76</v>
      </c>
    </row>
    <row r="150" spans="1:6" ht="15.6">
      <c r="A150" s="75"/>
      <c r="B150" s="124"/>
      <c r="C150" s="69"/>
      <c r="D150" s="69"/>
      <c r="E150" s="91"/>
    </row>
    <row r="151" spans="1:6" ht="15.6">
      <c r="A151" s="117"/>
      <c r="B151" s="71"/>
      <c r="C151" s="118"/>
      <c r="D151" s="118"/>
      <c r="E151" s="62"/>
    </row>
    <row r="152" spans="1:6" ht="15.6">
      <c r="A152" s="70"/>
      <c r="B152" s="71"/>
      <c r="C152" s="71"/>
      <c r="D152" s="118"/>
      <c r="E152" s="62"/>
    </row>
    <row r="153" spans="1:6" ht="15.6">
      <c r="A153" s="74"/>
      <c r="B153" s="118"/>
      <c r="C153" s="71"/>
      <c r="D153" s="71"/>
      <c r="E153" s="67"/>
    </row>
    <row r="154" spans="1:6" ht="15.6">
      <c r="A154" s="122"/>
      <c r="B154" s="71"/>
      <c r="C154" s="71"/>
      <c r="D154" s="71"/>
      <c r="E154" s="62"/>
    </row>
    <row r="155" spans="1:6" ht="15.6">
      <c r="A155" s="122"/>
      <c r="B155" s="71"/>
      <c r="C155" s="71"/>
      <c r="D155" s="71"/>
      <c r="E155" s="62"/>
    </row>
    <row r="156" spans="1:6" ht="15.6">
      <c r="A156" s="74"/>
      <c r="B156" s="71"/>
      <c r="C156" s="118"/>
      <c r="D156" s="118"/>
      <c r="E156" s="62"/>
    </row>
    <row r="157" spans="1:6" ht="15.6">
      <c r="A157" s="74"/>
      <c r="B157" s="118"/>
      <c r="C157" s="71"/>
      <c r="D157" s="71"/>
      <c r="E157" s="62"/>
    </row>
    <row r="158" spans="1:6" ht="15.6">
      <c r="A158" s="74"/>
      <c r="B158" s="71"/>
      <c r="C158" s="71"/>
      <c r="D158" s="118"/>
      <c r="E158" s="62"/>
    </row>
    <row r="159" spans="1:6" ht="16.2" thickBot="1">
      <c r="A159" s="76"/>
      <c r="B159" s="123"/>
      <c r="C159" s="73"/>
      <c r="D159" s="73"/>
      <c r="E159" s="90"/>
    </row>
    <row r="160" spans="1:6" ht="16.95" customHeight="1" thickBot="1">
      <c r="A160" s="31"/>
      <c r="B160" s="32"/>
      <c r="C160" s="160" t="s">
        <v>49</v>
      </c>
      <c r="D160" s="161"/>
      <c r="E160" s="85">
        <f>IF(F160&gt;12,12,F160)</f>
        <v>0</v>
      </c>
      <c r="F160" s="45">
        <f>SUM(E150:E159)</f>
        <v>0</v>
      </c>
    </row>
    <row r="161" spans="1:7" ht="16.2" thickBot="1">
      <c r="A161" s="17"/>
      <c r="B161" s="17"/>
      <c r="C161" s="17"/>
      <c r="D161" s="17"/>
      <c r="E161" s="17"/>
    </row>
    <row r="162" spans="1:7" ht="47.25" customHeight="1" thickBot="1">
      <c r="A162" s="168" t="s">
        <v>41</v>
      </c>
      <c r="B162" s="169"/>
      <c r="C162" s="166" t="s">
        <v>14</v>
      </c>
      <c r="D162" s="166"/>
      <c r="E162" s="167"/>
    </row>
    <row r="163" spans="1:7" ht="31.8" thickBot="1">
      <c r="A163" s="27" t="s">
        <v>11</v>
      </c>
      <c r="B163" s="29" t="s">
        <v>43</v>
      </c>
      <c r="C163" s="30" t="s">
        <v>13</v>
      </c>
      <c r="D163" s="27" t="s">
        <v>12</v>
      </c>
      <c r="E163" s="27" t="s">
        <v>44</v>
      </c>
      <c r="F163" s="15" t="s">
        <v>76</v>
      </c>
    </row>
    <row r="164" spans="1:7" ht="15.6">
      <c r="A164" s="75"/>
      <c r="B164" s="69"/>
      <c r="C164" s="124"/>
      <c r="D164" s="69"/>
      <c r="E164" s="69"/>
      <c r="F164" s="65"/>
    </row>
    <row r="165" spans="1:7" ht="15.6">
      <c r="A165" s="117"/>
      <c r="B165" s="118"/>
      <c r="C165" s="71"/>
      <c r="D165" s="71"/>
      <c r="E165" s="118"/>
      <c r="F165" s="62"/>
    </row>
    <row r="166" spans="1:7" ht="15.6">
      <c r="A166" s="70"/>
      <c r="B166" s="71"/>
      <c r="C166" s="71"/>
      <c r="D166" s="71"/>
      <c r="E166" s="71"/>
      <c r="F166" s="62"/>
    </row>
    <row r="167" spans="1:7" ht="15.6">
      <c r="A167" s="74"/>
      <c r="B167" s="71"/>
      <c r="C167" s="71"/>
      <c r="D167" s="71"/>
      <c r="E167" s="118"/>
      <c r="F167" s="62"/>
    </row>
    <row r="168" spans="1:7" ht="15.6">
      <c r="A168" s="74"/>
      <c r="B168" s="71"/>
      <c r="C168" s="71"/>
      <c r="D168" s="71"/>
      <c r="E168" s="71"/>
      <c r="F168" s="62"/>
    </row>
    <row r="169" spans="1:7" ht="15.6">
      <c r="A169" s="74"/>
      <c r="B169" s="71"/>
      <c r="C169" s="71"/>
      <c r="D169" s="71"/>
      <c r="E169" s="118"/>
      <c r="F169" s="62"/>
    </row>
    <row r="170" spans="1:7" ht="15.6">
      <c r="A170" s="74"/>
      <c r="B170" s="71"/>
      <c r="C170" s="71"/>
      <c r="D170" s="71"/>
      <c r="E170" s="71"/>
      <c r="F170" s="62"/>
    </row>
    <row r="171" spans="1:7" ht="15.6">
      <c r="A171" s="74"/>
      <c r="B171" s="118"/>
      <c r="C171" s="71"/>
      <c r="D171" s="71"/>
      <c r="E171" s="118"/>
      <c r="F171" s="62"/>
    </row>
    <row r="172" spans="1:7" ht="16.2" thickBot="1">
      <c r="A172" s="72"/>
      <c r="B172" s="73"/>
      <c r="C172" s="73"/>
      <c r="D172" s="73"/>
      <c r="E172" s="73"/>
      <c r="F172" s="63"/>
    </row>
    <row r="173" spans="1:7" ht="16.5" customHeight="1" thickBot="1">
      <c r="A173" s="31"/>
      <c r="B173" s="32"/>
      <c r="D173" s="160" t="s">
        <v>50</v>
      </c>
      <c r="E173" s="161"/>
      <c r="F173" s="85">
        <f>IF(G173&gt;12,12,G173)</f>
        <v>0</v>
      </c>
      <c r="G173" s="45">
        <f>SUM(F164:F172)</f>
        <v>0</v>
      </c>
    </row>
    <row r="174" spans="1:7" ht="16.2" thickBot="1">
      <c r="A174" s="17"/>
      <c r="B174" s="17"/>
      <c r="C174" s="17"/>
      <c r="D174" s="17"/>
      <c r="E174" s="17"/>
    </row>
    <row r="175" spans="1:7" ht="55.5" customHeight="1" thickBot="1">
      <c r="A175" s="168" t="s">
        <v>42</v>
      </c>
      <c r="B175" s="169"/>
      <c r="C175" s="166" t="s">
        <v>74</v>
      </c>
      <c r="D175" s="166"/>
      <c r="E175" s="167"/>
    </row>
    <row r="176" spans="1:7" ht="31.8" thickBot="1">
      <c r="A176" s="27" t="s">
        <v>11</v>
      </c>
      <c r="B176" s="29" t="s">
        <v>33</v>
      </c>
      <c r="C176" s="27" t="s">
        <v>12</v>
      </c>
      <c r="D176" s="27" t="s">
        <v>45</v>
      </c>
      <c r="E176" s="27" t="s">
        <v>76</v>
      </c>
    </row>
    <row r="177" spans="1:6" ht="15.6">
      <c r="A177" s="125"/>
      <c r="B177" s="69"/>
      <c r="C177" s="124"/>
      <c r="D177" s="69"/>
      <c r="E177" s="91"/>
    </row>
    <row r="178" spans="1:6" ht="15.6">
      <c r="A178" s="70"/>
      <c r="B178" s="71"/>
      <c r="C178" s="71"/>
      <c r="D178" s="71"/>
      <c r="E178" s="62"/>
    </row>
    <row r="179" spans="1:6" ht="15.6">
      <c r="A179" s="70"/>
      <c r="B179" s="118"/>
      <c r="C179" s="71"/>
      <c r="D179" s="118"/>
      <c r="E179" s="62"/>
    </row>
    <row r="180" spans="1:6" ht="15.6">
      <c r="A180" s="74"/>
      <c r="B180" s="71"/>
      <c r="C180" s="118"/>
      <c r="D180" s="71"/>
      <c r="E180" s="62"/>
    </row>
    <row r="181" spans="1:6" ht="15.6">
      <c r="A181" s="74"/>
      <c r="B181" s="118"/>
      <c r="C181" s="71"/>
      <c r="D181" s="118"/>
      <c r="E181" s="62"/>
    </row>
    <row r="182" spans="1:6" ht="16.2" thickBot="1">
      <c r="A182" s="76"/>
      <c r="B182" s="73"/>
      <c r="C182" s="73"/>
      <c r="D182" s="123"/>
      <c r="E182" s="63"/>
    </row>
    <row r="183" spans="1:6" ht="16.5" customHeight="1" thickBot="1">
      <c r="A183" s="31"/>
      <c r="B183" s="32"/>
      <c r="C183" s="160" t="s">
        <v>58</v>
      </c>
      <c r="D183" s="161"/>
      <c r="E183" s="85">
        <f>IF(F183&gt;12,12,F183)</f>
        <v>0</v>
      </c>
      <c r="F183" s="45">
        <f>SUM(E177:E182)</f>
        <v>0</v>
      </c>
    </row>
    <row r="184" spans="1:6" ht="16.2" thickBot="1">
      <c r="A184" s="17"/>
      <c r="B184" s="17"/>
      <c r="C184" s="17"/>
      <c r="D184" s="17"/>
      <c r="E184" s="17"/>
    </row>
    <row r="185" spans="1:6" ht="57" customHeight="1" thickBot="1">
      <c r="A185" s="168" t="s">
        <v>51</v>
      </c>
      <c r="B185" s="169"/>
      <c r="C185" s="166" t="s">
        <v>15</v>
      </c>
      <c r="D185" s="166"/>
      <c r="E185" s="167"/>
    </row>
    <row r="186" spans="1:6" ht="31.8" thickBot="1">
      <c r="A186" s="38" t="s">
        <v>46</v>
      </c>
      <c r="B186" s="39" t="s">
        <v>33</v>
      </c>
      <c r="C186" s="39" t="s">
        <v>47</v>
      </c>
      <c r="D186" s="38" t="s">
        <v>12</v>
      </c>
      <c r="E186" s="27" t="s">
        <v>76</v>
      </c>
    </row>
    <row r="187" spans="1:6" ht="15.6">
      <c r="A187" s="75"/>
      <c r="B187" s="124"/>
      <c r="C187" s="69"/>
      <c r="D187" s="69"/>
      <c r="E187" s="91"/>
    </row>
    <row r="188" spans="1:6" ht="15.6">
      <c r="A188" s="117"/>
      <c r="B188" s="71"/>
      <c r="C188" s="71"/>
      <c r="D188" s="118"/>
      <c r="E188" s="62"/>
    </row>
    <row r="189" spans="1:6" ht="15.6">
      <c r="A189" s="70"/>
      <c r="B189" s="118"/>
      <c r="C189" s="118"/>
      <c r="D189" s="71"/>
      <c r="E189" s="126"/>
    </row>
    <row r="190" spans="1:6" ht="15.6">
      <c r="A190" s="74"/>
      <c r="B190" s="118"/>
      <c r="C190" s="71"/>
      <c r="D190" s="118"/>
      <c r="E190" s="62"/>
    </row>
    <row r="191" spans="1:6" ht="16.2" thickBot="1">
      <c r="A191" s="127"/>
      <c r="B191" s="73"/>
      <c r="C191" s="73"/>
      <c r="D191" s="73"/>
      <c r="E191" s="63"/>
    </row>
    <row r="192" spans="1:6" ht="16.5" customHeight="1" thickBot="1">
      <c r="A192" s="31"/>
      <c r="B192" s="32"/>
      <c r="C192" s="160" t="s">
        <v>59</v>
      </c>
      <c r="D192" s="161"/>
      <c r="E192" s="85">
        <f>IF(F192&gt;12,12,F192)</f>
        <v>0</v>
      </c>
      <c r="F192" s="45">
        <f>SUM(E187:E191)</f>
        <v>0</v>
      </c>
    </row>
    <row r="193" spans="1:6" ht="16.2" thickBot="1">
      <c r="A193" s="17"/>
      <c r="B193" s="17"/>
      <c r="C193" s="17"/>
      <c r="D193" s="17"/>
      <c r="E193" s="17"/>
    </row>
    <row r="194" spans="1:6" ht="40.5" customHeight="1" thickBot="1">
      <c r="A194" s="168" t="s">
        <v>52</v>
      </c>
      <c r="B194" s="169"/>
      <c r="C194" s="166" t="s">
        <v>16</v>
      </c>
      <c r="D194" s="166"/>
      <c r="E194" s="167"/>
    </row>
    <row r="195" spans="1:6" ht="31.8" thickBot="1">
      <c r="A195" s="27" t="s">
        <v>55</v>
      </c>
      <c r="B195" s="29" t="s">
        <v>33</v>
      </c>
      <c r="C195" s="27" t="s">
        <v>12</v>
      </c>
      <c r="D195" s="27" t="s">
        <v>56</v>
      </c>
      <c r="E195" s="27" t="s">
        <v>76</v>
      </c>
    </row>
    <row r="196" spans="1:6" ht="15.6">
      <c r="A196" s="125"/>
      <c r="B196" s="124"/>
      <c r="C196" s="124"/>
      <c r="D196" s="124"/>
      <c r="E196" s="65"/>
    </row>
    <row r="197" spans="1:6" ht="15.6">
      <c r="A197" s="70"/>
      <c r="B197" s="118"/>
      <c r="C197" s="71"/>
      <c r="D197" s="71"/>
      <c r="E197" s="62"/>
    </row>
    <row r="198" spans="1:6" ht="15.6">
      <c r="A198" s="70"/>
      <c r="B198" s="118"/>
      <c r="C198" s="118"/>
      <c r="D198" s="71"/>
      <c r="E198" s="62"/>
    </row>
    <row r="199" spans="1:6" ht="15.6">
      <c r="A199" s="122"/>
      <c r="B199" s="118"/>
      <c r="C199" s="71"/>
      <c r="D199" s="118"/>
      <c r="E199" s="62"/>
    </row>
    <row r="200" spans="1:6" ht="16.2" thickBot="1">
      <c r="A200" s="76"/>
      <c r="B200" s="123"/>
      <c r="C200" s="123"/>
      <c r="D200" s="73"/>
      <c r="E200" s="63"/>
    </row>
    <row r="201" spans="1:6" ht="16.5" customHeight="1" thickBot="1">
      <c r="A201" s="31"/>
      <c r="B201" s="32"/>
      <c r="C201" s="160" t="s">
        <v>60</v>
      </c>
      <c r="D201" s="161"/>
      <c r="E201" s="85">
        <f>IF(F201&gt;12,12,F201)</f>
        <v>0</v>
      </c>
      <c r="F201" s="45">
        <f>SUM(E196:E200)</f>
        <v>0</v>
      </c>
    </row>
    <row r="202" spans="1:6" ht="16.2" thickBot="1">
      <c r="A202" s="17"/>
      <c r="B202" s="17"/>
      <c r="C202" s="17"/>
      <c r="D202" s="17"/>
      <c r="E202" s="17"/>
    </row>
    <row r="203" spans="1:6" ht="36.75" customHeight="1" thickBot="1">
      <c r="A203" s="168" t="s">
        <v>53</v>
      </c>
      <c r="B203" s="170"/>
      <c r="C203" s="227" t="s">
        <v>17</v>
      </c>
      <c r="D203" s="166"/>
      <c r="E203" s="167"/>
    </row>
    <row r="204" spans="1:6" ht="31.8" thickBot="1">
      <c r="A204" s="27" t="s">
        <v>11</v>
      </c>
      <c r="B204" s="27" t="s">
        <v>18</v>
      </c>
      <c r="C204" s="27" t="s">
        <v>12</v>
      </c>
      <c r="D204" s="27" t="s">
        <v>19</v>
      </c>
      <c r="E204" s="27" t="s">
        <v>76</v>
      </c>
    </row>
    <row r="205" spans="1:6" ht="15.6">
      <c r="A205" s="125"/>
      <c r="B205" s="69"/>
      <c r="C205" s="69"/>
      <c r="D205" s="124"/>
      <c r="E205" s="65"/>
    </row>
    <row r="206" spans="1:6" ht="15.6">
      <c r="A206" s="70"/>
      <c r="B206" s="71"/>
      <c r="C206" s="118"/>
      <c r="D206" s="118"/>
      <c r="E206" s="62"/>
    </row>
    <row r="207" spans="1:6" ht="15.6">
      <c r="A207" s="70"/>
      <c r="B207" s="118"/>
      <c r="C207" s="71"/>
      <c r="D207" s="71"/>
      <c r="E207" s="62"/>
    </row>
    <row r="208" spans="1:6" ht="16.2" thickBot="1">
      <c r="A208" s="76"/>
      <c r="B208" s="73"/>
      <c r="C208" s="123"/>
      <c r="D208" s="123"/>
      <c r="E208" s="63"/>
    </row>
    <row r="209" spans="1:6" ht="16.5" customHeight="1" thickBot="1">
      <c r="A209" s="31"/>
      <c r="B209" s="32"/>
      <c r="C209" s="160" t="s">
        <v>61</v>
      </c>
      <c r="D209" s="161"/>
      <c r="E209" s="85">
        <f>IF(F209&gt;12,12,F209)</f>
        <v>0</v>
      </c>
      <c r="F209" s="45">
        <f>SUM(E205:E208)</f>
        <v>0</v>
      </c>
    </row>
    <row r="210" spans="1:6" ht="16.5" customHeight="1" thickBot="1">
      <c r="A210" s="31"/>
      <c r="B210" s="32"/>
    </row>
    <row r="211" spans="1:6" ht="53.25" customHeight="1" thickBot="1">
      <c r="A211" s="168" t="s">
        <v>54</v>
      </c>
      <c r="B211" s="169"/>
      <c r="C211" s="166" t="s">
        <v>20</v>
      </c>
      <c r="D211" s="166"/>
      <c r="E211" s="167"/>
    </row>
    <row r="212" spans="1:6" ht="31.8" thickBot="1">
      <c r="A212" s="27" t="s">
        <v>21</v>
      </c>
      <c r="B212" s="29" t="s">
        <v>22</v>
      </c>
      <c r="C212" s="183" t="s">
        <v>23</v>
      </c>
      <c r="D212" s="184"/>
      <c r="E212" s="27" t="s">
        <v>76</v>
      </c>
    </row>
    <row r="213" spans="1:6" ht="15.6">
      <c r="A213" s="125"/>
      <c r="B213" s="69"/>
      <c r="C213" s="185"/>
      <c r="D213" s="186"/>
      <c r="E213" s="65"/>
    </row>
    <row r="214" spans="1:6" ht="15.6">
      <c r="A214" s="70"/>
      <c r="B214" s="71"/>
      <c r="C214" s="189"/>
      <c r="D214" s="188"/>
      <c r="E214" s="62"/>
    </row>
    <row r="215" spans="1:6" ht="15.6">
      <c r="A215" s="70"/>
      <c r="B215" s="118"/>
      <c r="C215" s="187"/>
      <c r="D215" s="188"/>
      <c r="E215" s="62"/>
    </row>
    <row r="216" spans="1:6" ht="16.2" thickBot="1">
      <c r="A216" s="76"/>
      <c r="B216" s="73"/>
      <c r="C216" s="190"/>
      <c r="D216" s="191"/>
      <c r="E216" s="63"/>
    </row>
    <row r="217" spans="1:6" ht="16.5" customHeight="1" thickBot="1">
      <c r="A217" s="31"/>
      <c r="B217" s="32"/>
      <c r="C217" s="160" t="s">
        <v>63</v>
      </c>
      <c r="D217" s="161"/>
      <c r="E217" s="85">
        <f>IF(F217&gt;12,12,F217)</f>
        <v>0</v>
      </c>
      <c r="F217" s="45">
        <f>SUM(E213:E216)</f>
        <v>0</v>
      </c>
    </row>
    <row r="218" spans="1:6" ht="15" thickBot="1"/>
    <row r="219" spans="1:6" ht="16.2" thickBot="1">
      <c r="B219" s="160" t="s">
        <v>62</v>
      </c>
      <c r="C219" s="182"/>
      <c r="D219" s="161"/>
      <c r="E219" s="37">
        <f>IF(F219&gt;12, 12,F219)</f>
        <v>0</v>
      </c>
      <c r="F219" s="45">
        <f>C132+E146+E160+F173+E183+E192+E201+E209+E217</f>
        <v>0</v>
      </c>
    </row>
    <row r="220" spans="1:6" ht="16.2" thickBot="1">
      <c r="B220" s="11"/>
      <c r="C220" s="11"/>
      <c r="D220" s="11"/>
      <c r="E220" s="34"/>
    </row>
    <row r="221" spans="1:6" ht="18" customHeight="1" thickBot="1">
      <c r="A221" s="174" t="s">
        <v>92</v>
      </c>
      <c r="B221" s="175"/>
      <c r="C221" s="176"/>
      <c r="D221" s="44"/>
      <c r="E221" s="36">
        <f>IF(F221&gt;30, 30,F221)</f>
        <v>0</v>
      </c>
      <c r="F221" s="45">
        <f>D40+D54+E219+D225</f>
        <v>0</v>
      </c>
    </row>
    <row r="222" spans="1:6" ht="27" customHeight="1" thickBot="1">
      <c r="E222" s="17"/>
    </row>
    <row r="223" spans="1:6" ht="16.2" thickBot="1">
      <c r="A223" s="177" t="s">
        <v>70</v>
      </c>
      <c r="B223" s="178"/>
      <c r="C223" s="178"/>
      <c r="D223" s="179"/>
      <c r="E223" s="17"/>
      <c r="F223" s="95">
        <v>0</v>
      </c>
    </row>
    <row r="224" spans="1:6" ht="16.5" customHeight="1" thickBot="1">
      <c r="A224" s="18" t="s">
        <v>65</v>
      </c>
      <c r="B224" s="180" t="s">
        <v>12</v>
      </c>
      <c r="C224" s="181"/>
      <c r="D224" s="20" t="s">
        <v>5</v>
      </c>
      <c r="E224" s="43"/>
      <c r="F224" s="95">
        <v>10</v>
      </c>
    </row>
    <row r="225" spans="1:6" ht="16.2" thickBot="1">
      <c r="A225" s="86"/>
      <c r="B225" s="213"/>
      <c r="C225" s="214"/>
      <c r="D225" s="94">
        <v>0</v>
      </c>
    </row>
    <row r="226" spans="1:6" ht="15.6">
      <c r="A226" s="19"/>
      <c r="B226" s="92"/>
      <c r="C226" s="92"/>
      <c r="D226" s="93"/>
      <c r="E226" s="10"/>
    </row>
    <row r="227" spans="1:6">
      <c r="B227" s="10"/>
      <c r="C227" s="10"/>
      <c r="D227" s="10"/>
      <c r="E227" s="10"/>
    </row>
    <row r="228" spans="1:6" ht="15" thickBot="1"/>
    <row r="229" spans="1:6" ht="29.4" thickBot="1">
      <c r="B229" s="40" t="s">
        <v>9</v>
      </c>
      <c r="C229" s="41"/>
      <c r="D229" s="41"/>
      <c r="E229" s="46">
        <f>IF(F229&gt;100, 100, F229)</f>
        <v>0</v>
      </c>
      <c r="F229" s="45">
        <f>D25+E221</f>
        <v>0</v>
      </c>
    </row>
  </sheetData>
  <sheetProtection password="DEB0" sheet="1" objects="1" scenarios="1" insertRows="0"/>
  <mergeCells count="59">
    <mergeCell ref="B225:C225"/>
    <mergeCell ref="C185:E185"/>
    <mergeCell ref="A185:B185"/>
    <mergeCell ref="D173:E173"/>
    <mergeCell ref="A28:D28"/>
    <mergeCell ref="C183:D183"/>
    <mergeCell ref="B37:C37"/>
    <mergeCell ref="B35:C35"/>
    <mergeCell ref="B34:C34"/>
    <mergeCell ref="B33:C33"/>
    <mergeCell ref="B32:C32"/>
    <mergeCell ref="B31:C31"/>
    <mergeCell ref="A42:D42"/>
    <mergeCell ref="C175:E175"/>
    <mergeCell ref="A175:B175"/>
    <mergeCell ref="C203:E203"/>
    <mergeCell ref="A1:D1"/>
    <mergeCell ref="A8:D8"/>
    <mergeCell ref="A60:C60"/>
    <mergeCell ref="A58:C58"/>
    <mergeCell ref="A134:E134"/>
    <mergeCell ref="A9:D9"/>
    <mergeCell ref="A12:D12"/>
    <mergeCell ref="B25:C25"/>
    <mergeCell ref="A13:D13"/>
    <mergeCell ref="A20:D20"/>
    <mergeCell ref="A59:B59"/>
    <mergeCell ref="A3:D3"/>
    <mergeCell ref="A29:D29"/>
    <mergeCell ref="C30:D30"/>
    <mergeCell ref="A203:B203"/>
    <mergeCell ref="C217:D217"/>
    <mergeCell ref="C211:E211"/>
    <mergeCell ref="A211:B211"/>
    <mergeCell ref="C212:D212"/>
    <mergeCell ref="C213:D213"/>
    <mergeCell ref="C215:D215"/>
    <mergeCell ref="C214:D214"/>
    <mergeCell ref="C216:D216"/>
    <mergeCell ref="A221:C221"/>
    <mergeCell ref="A223:D223"/>
    <mergeCell ref="B224:C224"/>
    <mergeCell ref="B219:D219"/>
    <mergeCell ref="C209:D209"/>
    <mergeCell ref="C201:D201"/>
    <mergeCell ref="B54:C54"/>
    <mergeCell ref="B40:C40"/>
    <mergeCell ref="B39:C39"/>
    <mergeCell ref="C194:E194"/>
    <mergeCell ref="A194:B194"/>
    <mergeCell ref="C192:D192"/>
    <mergeCell ref="A56:D56"/>
    <mergeCell ref="C148:E148"/>
    <mergeCell ref="A148:B148"/>
    <mergeCell ref="C162:E162"/>
    <mergeCell ref="A162:B162"/>
    <mergeCell ref="C146:D146"/>
    <mergeCell ref="C160:D160"/>
    <mergeCell ref="A95:C95"/>
  </mergeCells>
  <phoneticPr fontId="25" type="noConversion"/>
  <dataValidations count="1">
    <dataValidation type="list" allowBlank="1" showInputMessage="1" showErrorMessage="1" sqref="D225">
      <formula1>$F$223:$F$224</formula1>
    </dataValidation>
  </dataValidations>
  <pageMargins left="0.70000000000000007" right="0.70000000000000007" top="0.75000000000000011" bottom="0.75000000000000011" header="0.30000000000000004" footer="0.30000000000000004"/>
  <pageSetup paperSize="9" scale="76" fitToHeight="0" orientation="landscape" r:id="rId1"/>
  <rowBreaks count="4" manualBreakCount="4">
    <brk id="27" max="16383" man="1"/>
    <brk id="54" max="16383" man="1"/>
    <brk id="132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CONCURS DOCENTS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Coderch Sole, Xavier</cp:lastModifiedBy>
  <cp:lastPrinted>2022-12-24T09:16:35Z</cp:lastPrinted>
  <dcterms:created xsi:type="dcterms:W3CDTF">2022-12-20T11:58:58Z</dcterms:created>
  <dcterms:modified xsi:type="dcterms:W3CDTF">2023-01-13T13:29:09Z</dcterms:modified>
</cp:coreProperties>
</file>